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360" yWindow="15" windowWidth="20955" windowHeight="9720" activeTab="12"/>
  </bookViews>
  <sheets>
    <sheet name="Databáze_běžců+Startovka" sheetId="1" state="hidden" r:id="rId1"/>
    <sheet name="Časy" sheetId="2" state="hidden" r:id="rId2"/>
    <sheet name="Výsledky - řazení" sheetId="3" state="hidden" r:id="rId3"/>
    <sheet name="Muži_A" sheetId="4" state="visible" r:id="rId4"/>
    <sheet name="Muži_B" sheetId="5" state="visible" r:id="rId5"/>
    <sheet name="Muži_C" sheetId="6" state="visible" r:id="rId6"/>
    <sheet name="Muži_D" sheetId="7" state="visible" r:id="rId7"/>
    <sheet name="Muži_E" sheetId="8" state="visible" r:id="rId8"/>
    <sheet name="Ženy_F" sheetId="9" state="visible" r:id="rId9"/>
    <sheet name="Ženy_G" sheetId="10" state="visible" r:id="rId10"/>
    <sheet name="Ženy_H" sheetId="11" state="visible" r:id="rId11"/>
    <sheet name="Příchozí" sheetId="12" state="visible" r:id="rId12"/>
    <sheet name="Výsledky_Absolutně" sheetId="13" state="visible" r:id="rId13"/>
  </sheets>
  <definedNames>
    <definedName name="_xlnm._FilterDatabase" localSheetId="0" hidden="1">'Databáze_běžců+Startovka'!$B$5:$H$552</definedName>
    <definedName name="_xlnm._FilterDatabase" localSheetId="2" hidden="1">'Výsledky - řazení'!$B$5:$I$115</definedName>
    <definedName name="Adam">'Databáze_běžců+Startovka'!$C$6:$C$192</definedName>
    <definedName name="_xlnm._FilterDatabase" localSheetId="0" hidden="1">'Databáze_běžců+Startovka'!$B$5:$H$552</definedName>
    <definedName name="_xlnm._FilterDatabase" localSheetId="2" hidden="1">'Výsledky - řazení'!$B$5:$I$115</definedName>
  </definedNames>
  <calcPr iterate="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<sst xmlns="http://schemas.openxmlformats.org/spreadsheetml/2006/main" count="827" uniqueCount="827">
  <si>
    <t xml:space="preserve">"S KOPEČKA DO KOPEČKA"</t>
  </si>
  <si>
    <t>Startovka</t>
  </si>
  <si>
    <t>filtruj</t>
  </si>
  <si>
    <t xml:space="preserve">Startovní číslo</t>
  </si>
  <si>
    <t>Přijmení</t>
  </si>
  <si>
    <t>Jméno</t>
  </si>
  <si>
    <t>Pohlaví</t>
  </si>
  <si>
    <t xml:space="preserve">Rok narození</t>
  </si>
  <si>
    <t>Oddíl</t>
  </si>
  <si>
    <t>Kategorie</t>
  </si>
  <si>
    <t>Ambrož</t>
  </si>
  <si>
    <t>Radek</t>
  </si>
  <si>
    <t>M</t>
  </si>
  <si>
    <t xml:space="preserve">AK Olomouc</t>
  </si>
  <si>
    <t>Arbeit</t>
  </si>
  <si>
    <t>Jakub</t>
  </si>
  <si>
    <t>-</t>
  </si>
  <si>
    <t>Aufart</t>
  </si>
  <si>
    <t>Marek</t>
  </si>
  <si>
    <t>--</t>
  </si>
  <si>
    <t>Axmann</t>
  </si>
  <si>
    <t>Karel</t>
  </si>
  <si>
    <t xml:space="preserve">Sokol Nové Sady</t>
  </si>
  <si>
    <t>Balaban</t>
  </si>
  <si>
    <t>Vlado</t>
  </si>
  <si>
    <t>Balihar</t>
  </si>
  <si>
    <t>Jiří</t>
  </si>
  <si>
    <t>Baliny</t>
  </si>
  <si>
    <t>Banátová</t>
  </si>
  <si>
    <t>Kamila</t>
  </si>
  <si>
    <t>Ž</t>
  </si>
  <si>
    <t>neudáno</t>
  </si>
  <si>
    <t>Barabáš</t>
  </si>
  <si>
    <t>Jan</t>
  </si>
  <si>
    <t xml:space="preserve">TTL Olomouc</t>
  </si>
  <si>
    <t>Barbořák</t>
  </si>
  <si>
    <t>Bohuš</t>
  </si>
  <si>
    <t xml:space="preserve">TJ Liga 100 Olomouc</t>
  </si>
  <si>
    <t>Bazgerová</t>
  </si>
  <si>
    <t>Eva</t>
  </si>
  <si>
    <t>Belaníková</t>
  </si>
  <si>
    <t>Anna</t>
  </si>
  <si>
    <t>Berger</t>
  </si>
  <si>
    <t>Bezucha</t>
  </si>
  <si>
    <t xml:space="preserve">OS pohyb a zdraví</t>
  </si>
  <si>
    <t>Bídová</t>
  </si>
  <si>
    <t>Markéta</t>
  </si>
  <si>
    <t xml:space="preserve">SOB Olomouc</t>
  </si>
  <si>
    <t>Bielčík</t>
  </si>
  <si>
    <t>Miroslav</t>
  </si>
  <si>
    <t>Šternberk</t>
  </si>
  <si>
    <t>Bilík</t>
  </si>
  <si>
    <t>David</t>
  </si>
  <si>
    <t>Blaha</t>
  </si>
  <si>
    <t>Tomáš</t>
  </si>
  <si>
    <t xml:space="preserve">AK Kroměříž</t>
  </si>
  <si>
    <t>Blažek</t>
  </si>
  <si>
    <t>Jaroslav</t>
  </si>
  <si>
    <t xml:space="preserve">Fortex Moravský Beroun</t>
  </si>
  <si>
    <t>Borecký</t>
  </si>
  <si>
    <t xml:space="preserve">Petr </t>
  </si>
  <si>
    <t>Bořánek</t>
  </si>
  <si>
    <t>Michal</t>
  </si>
  <si>
    <t xml:space="preserve">SKI OB Šternberk</t>
  </si>
  <si>
    <t>Bořánková</t>
  </si>
  <si>
    <t>Karolína</t>
  </si>
  <si>
    <t xml:space="preserve">OK Kamenice</t>
  </si>
  <si>
    <t>Bozděch</t>
  </si>
  <si>
    <t>Zděnek</t>
  </si>
  <si>
    <t>Koronabar</t>
  </si>
  <si>
    <t xml:space="preserve">Bozděchová </t>
  </si>
  <si>
    <t>Věrka</t>
  </si>
  <si>
    <t>Braverová</t>
  </si>
  <si>
    <t>Sára</t>
  </si>
  <si>
    <t>Bubeníček</t>
  </si>
  <si>
    <t>Adam</t>
  </si>
  <si>
    <t>PSŠT</t>
  </si>
  <si>
    <t>P</t>
  </si>
  <si>
    <t>Bubla</t>
  </si>
  <si>
    <t>Bučík</t>
  </si>
  <si>
    <t>Jaromír</t>
  </si>
  <si>
    <t>Olomouc</t>
  </si>
  <si>
    <t>Burda</t>
  </si>
  <si>
    <t>Filip</t>
  </si>
  <si>
    <t xml:space="preserve">Atletika Alojzov</t>
  </si>
  <si>
    <t>Burdová</t>
  </si>
  <si>
    <t>Hana</t>
  </si>
  <si>
    <t xml:space="preserve">SKI-OB Šternberk</t>
  </si>
  <si>
    <t>Helena</t>
  </si>
  <si>
    <t>Cekl</t>
  </si>
  <si>
    <t>Martin</t>
  </si>
  <si>
    <t xml:space="preserve">LADERMON TEAM</t>
  </si>
  <si>
    <t>Cepníková</t>
  </si>
  <si>
    <t>Irena</t>
  </si>
  <si>
    <t xml:space="preserve">MAS Šternberk</t>
  </si>
  <si>
    <t>Cimprich</t>
  </si>
  <si>
    <t>Petr</t>
  </si>
  <si>
    <t xml:space="preserve">NW Olomouc</t>
  </si>
  <si>
    <t>Czmero</t>
  </si>
  <si>
    <t xml:space="preserve">Hanacký větre</t>
  </si>
  <si>
    <t>Čech</t>
  </si>
  <si>
    <t>Kopeček</t>
  </si>
  <si>
    <t>Čechová</t>
  </si>
  <si>
    <t>Petra</t>
  </si>
  <si>
    <t>Černoch</t>
  </si>
  <si>
    <t xml:space="preserve">Trisk Olomouc</t>
  </si>
  <si>
    <t>Černý</t>
  </si>
  <si>
    <t>Max</t>
  </si>
  <si>
    <t>Čevorová</t>
  </si>
  <si>
    <t>Alena</t>
  </si>
  <si>
    <t>Čivrný</t>
  </si>
  <si>
    <t>Čižmar</t>
  </si>
  <si>
    <t xml:space="preserve">Cykloklub NJ</t>
  </si>
  <si>
    <t>Delingerová</t>
  </si>
  <si>
    <t>Marie</t>
  </si>
  <si>
    <t>Derka</t>
  </si>
  <si>
    <t>Radim</t>
  </si>
  <si>
    <t>Přerov</t>
  </si>
  <si>
    <t>Dočkal</t>
  </si>
  <si>
    <t>Vladimír</t>
  </si>
  <si>
    <t>Dočkálek</t>
  </si>
  <si>
    <t xml:space="preserve">CBS Red Star</t>
  </si>
  <si>
    <t>Dokulil</t>
  </si>
  <si>
    <t>Zdeněk</t>
  </si>
  <si>
    <t>Doležal</t>
  </si>
  <si>
    <t>Matyáš</t>
  </si>
  <si>
    <t xml:space="preserve">TRIX - Šternberk</t>
  </si>
  <si>
    <t xml:space="preserve">AK Šternberk</t>
  </si>
  <si>
    <t>Matěj</t>
  </si>
  <si>
    <t xml:space="preserve">SK Vyhlídka Šternberk</t>
  </si>
  <si>
    <t>Doležalová</t>
  </si>
  <si>
    <t>Anežka</t>
  </si>
  <si>
    <t>Ivana</t>
  </si>
  <si>
    <t>Doležel</t>
  </si>
  <si>
    <t>Ondřej</t>
  </si>
  <si>
    <t>Oldřich</t>
  </si>
  <si>
    <t>Nežsipronaspřijde</t>
  </si>
  <si>
    <t>Doleželová</t>
  </si>
  <si>
    <t>Blanka</t>
  </si>
  <si>
    <t>Dopitová</t>
  </si>
  <si>
    <t>Lucie</t>
  </si>
  <si>
    <t>Přáslavice</t>
  </si>
  <si>
    <t>Doseděl</t>
  </si>
  <si>
    <t>Emil</t>
  </si>
  <si>
    <t>Dospěl</t>
  </si>
  <si>
    <t>Ivo</t>
  </si>
  <si>
    <t>Dostál</t>
  </si>
  <si>
    <t>Bohumír</t>
  </si>
  <si>
    <t>Drexler</t>
  </si>
  <si>
    <t>Chomoutov</t>
  </si>
  <si>
    <t>Drlíková</t>
  </si>
  <si>
    <t>Michaela</t>
  </si>
  <si>
    <t>RUN!BRO</t>
  </si>
  <si>
    <t>Drtilová</t>
  </si>
  <si>
    <t>Veronika</t>
  </si>
  <si>
    <t>Litovel</t>
  </si>
  <si>
    <t>Dřímalová</t>
  </si>
  <si>
    <t>Martina</t>
  </si>
  <si>
    <t>Dvořák</t>
  </si>
  <si>
    <t>Pavel</t>
  </si>
  <si>
    <t xml:space="preserve">Horka nad Moravou</t>
  </si>
  <si>
    <t>Dvořáková</t>
  </si>
  <si>
    <t xml:space="preserve">Biatlon Prostějov</t>
  </si>
  <si>
    <t>Elischer</t>
  </si>
  <si>
    <t>Ivan</t>
  </si>
  <si>
    <t xml:space="preserve">AC Ústí n. L.</t>
  </si>
  <si>
    <t>Fančovič</t>
  </si>
  <si>
    <t>Marián</t>
  </si>
  <si>
    <t>Václav</t>
  </si>
  <si>
    <t xml:space="preserve">KVS Olomouc</t>
  </si>
  <si>
    <t>Floderová</t>
  </si>
  <si>
    <t>Růžena</t>
  </si>
  <si>
    <t xml:space="preserve">AK Drnovice</t>
  </si>
  <si>
    <t>Fochler</t>
  </si>
  <si>
    <t>Fojtková</t>
  </si>
  <si>
    <t xml:space="preserve">Jitka </t>
  </si>
  <si>
    <t>Franek</t>
  </si>
  <si>
    <t>Frank</t>
  </si>
  <si>
    <t xml:space="preserve">TJ Granitol Mor. Beroun</t>
  </si>
  <si>
    <t>Frankovič</t>
  </si>
  <si>
    <t>Listoprďák</t>
  </si>
  <si>
    <t>Frankovičová</t>
  </si>
  <si>
    <t>Zdenka</t>
  </si>
  <si>
    <t>Fritinger</t>
  </si>
  <si>
    <t>Vsetín</t>
  </si>
  <si>
    <t>Fritscher</t>
  </si>
  <si>
    <t>Tom</t>
  </si>
  <si>
    <t>Fritscherová</t>
  </si>
  <si>
    <t>Jana</t>
  </si>
  <si>
    <t>Frydrych</t>
  </si>
  <si>
    <t>Líšná</t>
  </si>
  <si>
    <t>Frydrychová</t>
  </si>
  <si>
    <t>Zuzana</t>
  </si>
  <si>
    <t>Gabriel</t>
  </si>
  <si>
    <t>Troubelice</t>
  </si>
  <si>
    <t>Galbavá</t>
  </si>
  <si>
    <t>Galbavý</t>
  </si>
  <si>
    <t>Gallo</t>
  </si>
  <si>
    <t>Gartnerová</t>
  </si>
  <si>
    <t>Marta</t>
  </si>
  <si>
    <t>Gatial</t>
  </si>
  <si>
    <t>Milan</t>
  </si>
  <si>
    <t xml:space="preserve">JTM-GA Šternberk</t>
  </si>
  <si>
    <t>Gentric</t>
  </si>
  <si>
    <t>Marc</t>
  </si>
  <si>
    <t>Geschwinder</t>
  </si>
  <si>
    <t>Roman</t>
  </si>
  <si>
    <t>Glonková</t>
  </si>
  <si>
    <t>Gogela</t>
  </si>
  <si>
    <t>INOV8</t>
  </si>
  <si>
    <t>Gottwald</t>
  </si>
  <si>
    <t xml:space="preserve">Agentura 26</t>
  </si>
  <si>
    <t>Gottwaldová</t>
  </si>
  <si>
    <t>Amálie</t>
  </si>
  <si>
    <t>Amálka</t>
  </si>
  <si>
    <t>Gračka</t>
  </si>
  <si>
    <t>Gremlica</t>
  </si>
  <si>
    <t xml:space="preserve">MK Prostějov</t>
  </si>
  <si>
    <t>Grešíková</t>
  </si>
  <si>
    <t>Katka</t>
  </si>
  <si>
    <t xml:space="preserve">SDH Mezice</t>
  </si>
  <si>
    <t xml:space="preserve">Gromus </t>
  </si>
  <si>
    <t xml:space="preserve">Vivat Sport</t>
  </si>
  <si>
    <t>Gromusová</t>
  </si>
  <si>
    <t>Alexandra</t>
  </si>
  <si>
    <t xml:space="preserve">Vsacan Tour Vsetín</t>
  </si>
  <si>
    <t>Grycman</t>
  </si>
  <si>
    <t>Kazimir</t>
  </si>
  <si>
    <t>Grygar</t>
  </si>
  <si>
    <t>Haluzík</t>
  </si>
  <si>
    <t>DRACY</t>
  </si>
  <si>
    <t>Hanáková</t>
  </si>
  <si>
    <t>Dorota</t>
  </si>
  <si>
    <t>Handl</t>
  </si>
  <si>
    <t>Hansgut</t>
  </si>
  <si>
    <t>Rudolf</t>
  </si>
  <si>
    <t>Hanušová</t>
  </si>
  <si>
    <t>Havlík</t>
  </si>
  <si>
    <t>Hečko</t>
  </si>
  <si>
    <t xml:space="preserve">Valachbajk Team</t>
  </si>
  <si>
    <t>Heger</t>
  </si>
  <si>
    <t xml:space="preserve">Loop Runclub</t>
  </si>
  <si>
    <t>Hejl</t>
  </si>
  <si>
    <t xml:space="preserve">Prosport Šumperk</t>
  </si>
  <si>
    <t>Hekele</t>
  </si>
  <si>
    <t>Marcel</t>
  </si>
  <si>
    <t>TURBONET</t>
  </si>
  <si>
    <t>Holubík</t>
  </si>
  <si>
    <t>Horák</t>
  </si>
  <si>
    <t>Horčička</t>
  </si>
  <si>
    <t>Vít</t>
  </si>
  <si>
    <t xml:space="preserve">SKI Přerov</t>
  </si>
  <si>
    <t>Horna</t>
  </si>
  <si>
    <t>František</t>
  </si>
  <si>
    <t>Horný</t>
  </si>
  <si>
    <t xml:space="preserve">VHT Přerov</t>
  </si>
  <si>
    <t>Hradil</t>
  </si>
  <si>
    <t>Hlubočky</t>
  </si>
  <si>
    <t>Zbyněk</t>
  </si>
  <si>
    <t>Bystrovany</t>
  </si>
  <si>
    <t>Hubáčková</t>
  </si>
  <si>
    <t>Humený</t>
  </si>
  <si>
    <t>Husička</t>
  </si>
  <si>
    <t>Hynštová</t>
  </si>
  <si>
    <t>Chlum</t>
  </si>
  <si>
    <t xml:space="preserve">Tucet Team</t>
  </si>
  <si>
    <t>Chmelář</t>
  </si>
  <si>
    <t xml:space="preserve">SK Slatinky</t>
  </si>
  <si>
    <t>Chmelařová</t>
  </si>
  <si>
    <t>Radka</t>
  </si>
  <si>
    <t>Chmelková</t>
  </si>
  <si>
    <t>Krystína</t>
  </si>
  <si>
    <t>Chocholová</t>
  </si>
  <si>
    <t>Daniela</t>
  </si>
  <si>
    <t xml:space="preserve"> neudáno</t>
  </si>
  <si>
    <t>Chum</t>
  </si>
  <si>
    <t>Chytil</t>
  </si>
  <si>
    <t>Všechovice</t>
  </si>
  <si>
    <t>Ingr</t>
  </si>
  <si>
    <t>Jadrný</t>
  </si>
  <si>
    <t>Jaklová</t>
  </si>
  <si>
    <t>Simona</t>
  </si>
  <si>
    <t>Jancková</t>
  </si>
  <si>
    <t xml:space="preserve">Qno Usque Tandem</t>
  </si>
  <si>
    <t>Jančík</t>
  </si>
  <si>
    <t xml:space="preserve">Moravští Vrabci</t>
  </si>
  <si>
    <t>Janků</t>
  </si>
  <si>
    <t>Janošík</t>
  </si>
  <si>
    <t>Janošíková</t>
  </si>
  <si>
    <t>Jánošíková</t>
  </si>
  <si>
    <t>Tereza</t>
  </si>
  <si>
    <t xml:space="preserve">Univerzita Olomouc</t>
  </si>
  <si>
    <t>Janoušek</t>
  </si>
  <si>
    <t>Janulíková</t>
  </si>
  <si>
    <t>Sarah</t>
  </si>
  <si>
    <t>Jar</t>
  </si>
  <si>
    <t>Jašek</t>
  </si>
  <si>
    <t>Javorský</t>
  </si>
  <si>
    <t xml:space="preserve">Los Rapidos</t>
  </si>
  <si>
    <t>Jedenástíková</t>
  </si>
  <si>
    <t>Pavlína</t>
  </si>
  <si>
    <t xml:space="preserve">TJ Sokol Mrsklesy</t>
  </si>
  <si>
    <t>Jedlička</t>
  </si>
  <si>
    <t>Miloslav</t>
  </si>
  <si>
    <t>Bukovany</t>
  </si>
  <si>
    <t>Jedličková</t>
  </si>
  <si>
    <t>Karolina</t>
  </si>
  <si>
    <t>Jelínek</t>
  </si>
  <si>
    <t>Libor</t>
  </si>
  <si>
    <t>Hranice</t>
  </si>
  <si>
    <t>Jelínková</t>
  </si>
  <si>
    <t>Andrea</t>
  </si>
  <si>
    <t>Klatovy</t>
  </si>
  <si>
    <t>Jína</t>
  </si>
  <si>
    <t>Jiráček</t>
  </si>
  <si>
    <t>Jirka</t>
  </si>
  <si>
    <t>Mikuláš</t>
  </si>
  <si>
    <t>Juřena</t>
  </si>
  <si>
    <t>Kadidlo</t>
  </si>
  <si>
    <t xml:space="preserve">Běháme Třebovou</t>
  </si>
  <si>
    <t>Kachyňa</t>
  </si>
  <si>
    <t>Mirek</t>
  </si>
  <si>
    <t>Kamínková</t>
  </si>
  <si>
    <t xml:space="preserve">Adidas team running</t>
  </si>
  <si>
    <t xml:space="preserve">Kapková </t>
  </si>
  <si>
    <t>Kateřina</t>
  </si>
  <si>
    <t>Karlová</t>
  </si>
  <si>
    <t>Iveta</t>
  </si>
  <si>
    <t>Hněvotín</t>
  </si>
  <si>
    <t>Kastner</t>
  </si>
  <si>
    <t>Vilém</t>
  </si>
  <si>
    <t>Kašpárek</t>
  </si>
  <si>
    <t xml:space="preserve">PIVI Team</t>
  </si>
  <si>
    <t>Kašpařík</t>
  </si>
  <si>
    <t>Kauanová</t>
  </si>
  <si>
    <t>Vlasta</t>
  </si>
  <si>
    <t>Kavanová</t>
  </si>
  <si>
    <t>Kazíková</t>
  </si>
  <si>
    <t>Nikola</t>
  </si>
  <si>
    <t>Klíma</t>
  </si>
  <si>
    <t>Lukáš</t>
  </si>
  <si>
    <t>Klimek</t>
  </si>
  <si>
    <t xml:space="preserve">TRIKLUB OL 2005</t>
  </si>
  <si>
    <t>Kliment</t>
  </si>
  <si>
    <t>Klimentová</t>
  </si>
  <si>
    <t>Ema</t>
  </si>
  <si>
    <t>Klímová</t>
  </si>
  <si>
    <t xml:space="preserve">SK Hranice</t>
  </si>
  <si>
    <t>Kňáva</t>
  </si>
  <si>
    <t>Kobelka</t>
  </si>
  <si>
    <t>Kobliha</t>
  </si>
  <si>
    <t xml:space="preserve">AK Alojzov</t>
  </si>
  <si>
    <t>Kocman</t>
  </si>
  <si>
    <t>Papaya</t>
  </si>
  <si>
    <t>Koláček</t>
  </si>
  <si>
    <t>Aleš</t>
  </si>
  <si>
    <t>Slavíč</t>
  </si>
  <si>
    <t>Kolmaš</t>
  </si>
  <si>
    <t>Kolmašová</t>
  </si>
  <si>
    <t>Kolouch</t>
  </si>
  <si>
    <t>Alouch</t>
  </si>
  <si>
    <t>Kroměříž</t>
  </si>
  <si>
    <t>Komárková</t>
  </si>
  <si>
    <t>Barbora</t>
  </si>
  <si>
    <t>Komíčková</t>
  </si>
  <si>
    <t>Šárka</t>
  </si>
  <si>
    <t>Komínek</t>
  </si>
  <si>
    <t>Slatinice</t>
  </si>
  <si>
    <t>Koňárová</t>
  </si>
  <si>
    <t>Konečná</t>
  </si>
  <si>
    <t>Ljuba</t>
  </si>
  <si>
    <t>Ludvíkov</t>
  </si>
  <si>
    <t>Konečný</t>
  </si>
  <si>
    <t xml:space="preserve">Kořený </t>
  </si>
  <si>
    <t>Mikolajice</t>
  </si>
  <si>
    <t>Kořínek</t>
  </si>
  <si>
    <t>Trisk</t>
  </si>
  <si>
    <t>Kosztyn</t>
  </si>
  <si>
    <t>Peter</t>
  </si>
  <si>
    <t>Košáková</t>
  </si>
  <si>
    <t xml:space="preserve">TJ Uničov</t>
  </si>
  <si>
    <t>Koudelka</t>
  </si>
  <si>
    <t>Koupil</t>
  </si>
  <si>
    <t>Koupilová</t>
  </si>
  <si>
    <t>Eliška</t>
  </si>
  <si>
    <t>Kovář</t>
  </si>
  <si>
    <t>Rostislav</t>
  </si>
  <si>
    <t>Kovařík</t>
  </si>
  <si>
    <t xml:space="preserve">OK Design</t>
  </si>
  <si>
    <t>Kozel</t>
  </si>
  <si>
    <t>Dušan</t>
  </si>
  <si>
    <t>Kozmík</t>
  </si>
  <si>
    <t>Krajča</t>
  </si>
  <si>
    <t>Stanislav</t>
  </si>
  <si>
    <t>Král</t>
  </si>
  <si>
    <t>TRIMAN</t>
  </si>
  <si>
    <t>Krappmannová</t>
  </si>
  <si>
    <t>Krátký</t>
  </si>
  <si>
    <t>Krčková</t>
  </si>
  <si>
    <t>Krejčí</t>
  </si>
  <si>
    <t xml:space="preserve">Zdeněk </t>
  </si>
  <si>
    <t>Kročová</t>
  </si>
  <si>
    <t>Kropáček</t>
  </si>
  <si>
    <t>Šimon</t>
  </si>
  <si>
    <t xml:space="preserve">Kropáček </t>
  </si>
  <si>
    <t xml:space="preserve">Ivo </t>
  </si>
  <si>
    <t>Kropáčková</t>
  </si>
  <si>
    <t>Kryl</t>
  </si>
  <si>
    <t>Krylová</t>
  </si>
  <si>
    <t>Křížová</t>
  </si>
  <si>
    <t>Vladimíra</t>
  </si>
  <si>
    <t>Kubánek</t>
  </si>
  <si>
    <t xml:space="preserve">TJ Sokol Šternberk</t>
  </si>
  <si>
    <t>Kubánková</t>
  </si>
  <si>
    <t>Lenka</t>
  </si>
  <si>
    <t>Kubeša</t>
  </si>
  <si>
    <t xml:space="preserve">SK Vyhlídka</t>
  </si>
  <si>
    <t>Kučera</t>
  </si>
  <si>
    <t>Borek</t>
  </si>
  <si>
    <t>Grymov</t>
  </si>
  <si>
    <t>Kuchař</t>
  </si>
  <si>
    <t xml:space="preserve">SDH Vojnice</t>
  </si>
  <si>
    <t>Kunc</t>
  </si>
  <si>
    <t>Prostějov</t>
  </si>
  <si>
    <t>Kunrt</t>
  </si>
  <si>
    <t xml:space="preserve">HŽP Prostějov</t>
  </si>
  <si>
    <t>Lah</t>
  </si>
  <si>
    <t>Robert</t>
  </si>
  <si>
    <t>CycloRacing</t>
  </si>
  <si>
    <t>Lachnit</t>
  </si>
  <si>
    <t>Lajčík</t>
  </si>
  <si>
    <t>Alois</t>
  </si>
  <si>
    <t>Lakomý</t>
  </si>
  <si>
    <t xml:space="preserve">Helia Team</t>
  </si>
  <si>
    <t>Langer</t>
  </si>
  <si>
    <t>Bys3caman</t>
  </si>
  <si>
    <t>Lapáček</t>
  </si>
  <si>
    <t>Prosenice</t>
  </si>
  <si>
    <t>Lejsek</t>
  </si>
  <si>
    <t xml:space="preserve">KESSY Plešovec</t>
  </si>
  <si>
    <t>Lenhart</t>
  </si>
  <si>
    <t>Lerch</t>
  </si>
  <si>
    <t>Lesczynski</t>
  </si>
  <si>
    <t xml:space="preserve">Moravské divadlo OL</t>
  </si>
  <si>
    <t>Lexa</t>
  </si>
  <si>
    <t xml:space="preserve">JK Olomouc</t>
  </si>
  <si>
    <t>Lochman</t>
  </si>
  <si>
    <t>Lochmann</t>
  </si>
  <si>
    <t>Hulín</t>
  </si>
  <si>
    <t>Lochmannová</t>
  </si>
  <si>
    <t xml:space="preserve">Burky TEAM</t>
  </si>
  <si>
    <t>Lorenc</t>
  </si>
  <si>
    <t>Lorencová</t>
  </si>
  <si>
    <t>Linda</t>
  </si>
  <si>
    <t>Losertová</t>
  </si>
  <si>
    <t xml:space="preserve">ZAPRO Osek</t>
  </si>
  <si>
    <t xml:space="preserve">Lubrich </t>
  </si>
  <si>
    <t>Lubrichová</t>
  </si>
  <si>
    <t>Lukašák</t>
  </si>
  <si>
    <t>Lukašáková</t>
  </si>
  <si>
    <t>Máč</t>
  </si>
  <si>
    <t>Máčala</t>
  </si>
  <si>
    <t>Antonín</t>
  </si>
  <si>
    <t xml:space="preserve">Marcel </t>
  </si>
  <si>
    <t>Hlásnice</t>
  </si>
  <si>
    <t xml:space="preserve">Michal </t>
  </si>
  <si>
    <t xml:space="preserve">PL Šternberk</t>
  </si>
  <si>
    <t>Macháček</t>
  </si>
  <si>
    <t>Mareš</t>
  </si>
  <si>
    <t>Marková</t>
  </si>
  <si>
    <t>Martínek</t>
  </si>
  <si>
    <t>Jarda</t>
  </si>
  <si>
    <t>Masiar</t>
  </si>
  <si>
    <t>Josef</t>
  </si>
  <si>
    <t>Mašín</t>
  </si>
  <si>
    <t>Maťátková</t>
  </si>
  <si>
    <t>Marcela</t>
  </si>
  <si>
    <t>Mateašiková</t>
  </si>
  <si>
    <t>---</t>
  </si>
  <si>
    <t>Matějík</t>
  </si>
  <si>
    <t>Matoušek</t>
  </si>
  <si>
    <t>Matoušková</t>
  </si>
  <si>
    <t>Johana</t>
  </si>
  <si>
    <t>Matura</t>
  </si>
  <si>
    <t>Náklo</t>
  </si>
  <si>
    <t>Menšík</t>
  </si>
  <si>
    <t>Merta</t>
  </si>
  <si>
    <t>ISCAREX</t>
  </si>
  <si>
    <t>Miester</t>
  </si>
  <si>
    <t>Michalec</t>
  </si>
  <si>
    <t>Mika</t>
  </si>
  <si>
    <t>Radan</t>
  </si>
  <si>
    <t>Mikoška</t>
  </si>
  <si>
    <t>Eman</t>
  </si>
  <si>
    <t>Mikošková</t>
  </si>
  <si>
    <t>Minařík</t>
  </si>
  <si>
    <t xml:space="preserve">EPS ROTOR</t>
  </si>
  <si>
    <t>Minaříková</t>
  </si>
  <si>
    <t>Mojzík</t>
  </si>
  <si>
    <t>Morávek</t>
  </si>
  <si>
    <t>Mráček</t>
  </si>
  <si>
    <t>Rokytnice</t>
  </si>
  <si>
    <t>Mrvková</t>
  </si>
  <si>
    <t>Muck</t>
  </si>
  <si>
    <t>Arnošt</t>
  </si>
  <si>
    <r>
      <t>M</t>
    </r>
    <r>
      <rPr>
        <sz val="10"/>
        <rFont val="Calibri"/>
      </rPr>
      <t>ü</t>
    </r>
    <r>
      <rPr>
        <sz val="10"/>
        <rFont val="Arial CE"/>
      </rPr>
      <t>ck</t>
    </r>
  </si>
  <si>
    <t>Musil</t>
  </si>
  <si>
    <t xml:space="preserve">Tomáš </t>
  </si>
  <si>
    <t>Nádeníček</t>
  </si>
  <si>
    <t>KESBUCK</t>
  </si>
  <si>
    <t>Najmonová</t>
  </si>
  <si>
    <t>Miroslava</t>
  </si>
  <si>
    <t>Nakládal</t>
  </si>
  <si>
    <t>Břetislav</t>
  </si>
  <si>
    <t>Loučany</t>
  </si>
  <si>
    <t>Nečesaná</t>
  </si>
  <si>
    <t>Němec</t>
  </si>
  <si>
    <t>Němeček</t>
  </si>
  <si>
    <t>Neumann</t>
  </si>
  <si>
    <t>Nickl</t>
  </si>
  <si>
    <t>Novotná</t>
  </si>
  <si>
    <t xml:space="preserve">Novotný </t>
  </si>
  <si>
    <t xml:space="preserve">JC Vyškov</t>
  </si>
  <si>
    <t>Nový</t>
  </si>
  <si>
    <t xml:space="preserve">SK K2 Prostějov</t>
  </si>
  <si>
    <t>Nykl</t>
  </si>
  <si>
    <t>Babice</t>
  </si>
  <si>
    <t>Ondrušík</t>
  </si>
  <si>
    <t xml:space="preserve">Alisy Sport Team</t>
  </si>
  <si>
    <t xml:space="preserve">Ondrušík </t>
  </si>
  <si>
    <t>Míra</t>
  </si>
  <si>
    <t xml:space="preserve">Pasekačka RUN</t>
  </si>
  <si>
    <t>Ondryáš</t>
  </si>
  <si>
    <t>Ošlejšek</t>
  </si>
  <si>
    <t>Protivanov</t>
  </si>
  <si>
    <t>Otevřel</t>
  </si>
  <si>
    <t>MONTRAIL</t>
  </si>
  <si>
    <t>Otevřelová</t>
  </si>
  <si>
    <t>Kristýna</t>
  </si>
  <si>
    <t xml:space="preserve">Columbia Montrail</t>
  </si>
  <si>
    <t>Otrusina</t>
  </si>
  <si>
    <t>Palíšek</t>
  </si>
  <si>
    <t>Panák</t>
  </si>
  <si>
    <t>Budišov</t>
  </si>
  <si>
    <t>Parobková</t>
  </si>
  <si>
    <t>Stella</t>
  </si>
  <si>
    <t>Pařenica</t>
  </si>
  <si>
    <t>Pařenicová</t>
  </si>
  <si>
    <t xml:space="preserve">TJ Mor. Beroun</t>
  </si>
  <si>
    <t>Pavelka</t>
  </si>
  <si>
    <t>Pěnkava</t>
  </si>
  <si>
    <t>Radomil</t>
  </si>
  <si>
    <t xml:space="preserve">SC Samotišky</t>
  </si>
  <si>
    <t>Perknovksý</t>
  </si>
  <si>
    <t xml:space="preserve">SK Prostějov</t>
  </si>
  <si>
    <t>Peřina</t>
  </si>
  <si>
    <t>Peterková</t>
  </si>
  <si>
    <t>Neudáno</t>
  </si>
  <si>
    <t>Gromus</t>
  </si>
  <si>
    <t>Petříková</t>
  </si>
  <si>
    <t>Petřivalský</t>
  </si>
  <si>
    <t>Pikal</t>
  </si>
  <si>
    <t>Piňosová</t>
  </si>
  <si>
    <t>Písek</t>
  </si>
  <si>
    <t>Písková</t>
  </si>
  <si>
    <t>Ludmila</t>
  </si>
  <si>
    <t>Podešva</t>
  </si>
  <si>
    <t xml:space="preserve">Běžci z Ria</t>
  </si>
  <si>
    <t>Podjuklová</t>
  </si>
  <si>
    <t>Iva</t>
  </si>
  <si>
    <t>Poklop</t>
  </si>
  <si>
    <t>Poklopová</t>
  </si>
  <si>
    <t>Pokorná</t>
  </si>
  <si>
    <t>Poláchová</t>
  </si>
  <si>
    <t>Polák</t>
  </si>
  <si>
    <t xml:space="preserve">TJ Tršice</t>
  </si>
  <si>
    <t>Poledna</t>
  </si>
  <si>
    <t xml:space="preserve">AC Uničov</t>
  </si>
  <si>
    <t>Polednová</t>
  </si>
  <si>
    <t>Polívka</t>
  </si>
  <si>
    <t>Pollak</t>
  </si>
  <si>
    <t>Pollaková</t>
  </si>
  <si>
    <t>Polýnková</t>
  </si>
  <si>
    <t>Lutín</t>
  </si>
  <si>
    <t xml:space="preserve">Pospíšil </t>
  </si>
  <si>
    <t xml:space="preserve">TJ Sokol Opava</t>
  </si>
  <si>
    <t>Pospíšilová</t>
  </si>
  <si>
    <t>Otice</t>
  </si>
  <si>
    <t>Poštulka</t>
  </si>
  <si>
    <t>Procházka</t>
  </si>
  <si>
    <t>Protivánek</t>
  </si>
  <si>
    <t>Jindřich</t>
  </si>
  <si>
    <t>Rabenseifnerová</t>
  </si>
  <si>
    <t>Svatava</t>
  </si>
  <si>
    <t>Lužice</t>
  </si>
  <si>
    <t>Raclavský</t>
  </si>
  <si>
    <t>Vlastimil</t>
  </si>
  <si>
    <t>Ragetskiy</t>
  </si>
  <si>
    <t>Artěm</t>
  </si>
  <si>
    <t>Rapčan</t>
  </si>
  <si>
    <t>Rašner</t>
  </si>
  <si>
    <t>Regec</t>
  </si>
  <si>
    <t>Vojtěch</t>
  </si>
  <si>
    <t>Robenek</t>
  </si>
  <si>
    <t>Samotišky</t>
  </si>
  <si>
    <t>Rodryč</t>
  </si>
  <si>
    <t xml:space="preserve">Rončáková </t>
  </si>
  <si>
    <t>Bělkovice</t>
  </si>
  <si>
    <t>Rosta</t>
  </si>
  <si>
    <t>Loštice</t>
  </si>
  <si>
    <t>Roubalík</t>
  </si>
  <si>
    <t>Štěpán</t>
  </si>
  <si>
    <t>Radovan</t>
  </si>
  <si>
    <t>Rozmanová</t>
  </si>
  <si>
    <t>Růžička</t>
  </si>
  <si>
    <t>Richard</t>
  </si>
  <si>
    <t>Rýznar</t>
  </si>
  <si>
    <t>Kosířan</t>
  </si>
  <si>
    <t>Řezníček</t>
  </si>
  <si>
    <t>Říhová</t>
  </si>
  <si>
    <t>Římská</t>
  </si>
  <si>
    <t>Sadílková</t>
  </si>
  <si>
    <t>Lachtani</t>
  </si>
  <si>
    <t>Saňák</t>
  </si>
  <si>
    <t xml:space="preserve">SK DAMA SPORT Šumperk</t>
  </si>
  <si>
    <t>Sás</t>
  </si>
  <si>
    <t>Ladislav</t>
  </si>
  <si>
    <t>Sásová</t>
  </si>
  <si>
    <t>Katrin</t>
  </si>
  <si>
    <t>Sedláček</t>
  </si>
  <si>
    <t>Gamba</t>
  </si>
  <si>
    <t xml:space="preserve">Auto GAMBA</t>
  </si>
  <si>
    <t xml:space="preserve">AK Kroměříš</t>
  </si>
  <si>
    <t>Sekanina</t>
  </si>
  <si>
    <t>Fištróni</t>
  </si>
  <si>
    <t>Schwarz</t>
  </si>
  <si>
    <t>Julian</t>
  </si>
  <si>
    <t>Silnoušek</t>
  </si>
  <si>
    <t>Skácel</t>
  </si>
  <si>
    <t>Sklenář</t>
  </si>
  <si>
    <t xml:space="preserve">VK Olomouc</t>
  </si>
  <si>
    <t>Skopalík</t>
  </si>
  <si>
    <t xml:space="preserve">KVS Náměšť na Hané</t>
  </si>
  <si>
    <t xml:space="preserve">Skoupá </t>
  </si>
  <si>
    <t>Vendula</t>
  </si>
  <si>
    <t>Skoupý</t>
  </si>
  <si>
    <t>Skřivánek</t>
  </si>
  <si>
    <t>Skupieň</t>
  </si>
  <si>
    <t>Skyva</t>
  </si>
  <si>
    <t>Skyvová</t>
  </si>
  <si>
    <t xml:space="preserve">Slaný </t>
  </si>
  <si>
    <t>Patrik</t>
  </si>
  <si>
    <t xml:space="preserve">Sokol Opava</t>
  </si>
  <si>
    <t>Slavík</t>
  </si>
  <si>
    <t>Luděk</t>
  </si>
  <si>
    <t>Dalov</t>
  </si>
  <si>
    <t xml:space="preserve">Slinták </t>
  </si>
  <si>
    <t>Slintáková</t>
  </si>
  <si>
    <t>Smékalová</t>
  </si>
  <si>
    <t>Ladislava</t>
  </si>
  <si>
    <t>Smetana</t>
  </si>
  <si>
    <t xml:space="preserve">Smolka </t>
  </si>
  <si>
    <t>Smutný</t>
  </si>
  <si>
    <t>Sobek</t>
  </si>
  <si>
    <t>Souček</t>
  </si>
  <si>
    <t>Spáčil</t>
  </si>
  <si>
    <t>VARADERO</t>
  </si>
  <si>
    <t>Spáčilová</t>
  </si>
  <si>
    <t>Spisar</t>
  </si>
  <si>
    <t>Spurný</t>
  </si>
  <si>
    <t>Stejskal</t>
  </si>
  <si>
    <t>Strbáček</t>
  </si>
  <si>
    <t>Stržínek</t>
  </si>
  <si>
    <t xml:space="preserve">CK stará ves</t>
  </si>
  <si>
    <t>Stuchlová</t>
  </si>
  <si>
    <t>Suchý</t>
  </si>
  <si>
    <t>Bronislav</t>
  </si>
  <si>
    <t>Svak</t>
  </si>
  <si>
    <t xml:space="preserve">SK Moravský Beroun</t>
  </si>
  <si>
    <t>Světnický</t>
  </si>
  <si>
    <t>Svoboda</t>
  </si>
  <si>
    <t>Svobodová</t>
  </si>
  <si>
    <t>Swaczyna</t>
  </si>
  <si>
    <t>Swaczynová</t>
  </si>
  <si>
    <t>Šaplíková</t>
  </si>
  <si>
    <t>Justýna</t>
  </si>
  <si>
    <t>Šarník</t>
  </si>
  <si>
    <t>Šiška</t>
  </si>
  <si>
    <t>Šišková</t>
  </si>
  <si>
    <t>Škarabela</t>
  </si>
  <si>
    <t>Škola</t>
  </si>
  <si>
    <t>Fadona</t>
  </si>
  <si>
    <t>Šlahařová</t>
  </si>
  <si>
    <t>Jaroslava</t>
  </si>
  <si>
    <t>Šmejkalová</t>
  </si>
  <si>
    <t>Bára</t>
  </si>
  <si>
    <t>Špacír</t>
  </si>
  <si>
    <t xml:space="preserve">Loko Břeclav</t>
  </si>
  <si>
    <t>Špičák</t>
  </si>
  <si>
    <t xml:space="preserve">Titan Trilife</t>
  </si>
  <si>
    <t>Čelechovice</t>
  </si>
  <si>
    <t xml:space="preserve">Sokol Čelechovice</t>
  </si>
  <si>
    <t>Špičáková</t>
  </si>
  <si>
    <t>Jitka</t>
  </si>
  <si>
    <t xml:space="preserve">Liga 100</t>
  </si>
  <si>
    <t>Špička</t>
  </si>
  <si>
    <t xml:space="preserve">TJ Sokol Týn n Bečvou</t>
  </si>
  <si>
    <t xml:space="preserve">TJ Sokol Týn n. Bečvou</t>
  </si>
  <si>
    <t>Šuba</t>
  </si>
  <si>
    <t>Viktor</t>
  </si>
  <si>
    <t xml:space="preserve">Náměšt na Hané</t>
  </si>
  <si>
    <t>Šustr</t>
  </si>
  <si>
    <t xml:space="preserve">Silný TEAM Uničov</t>
  </si>
  <si>
    <t xml:space="preserve">Šustr </t>
  </si>
  <si>
    <t>Švarcová</t>
  </si>
  <si>
    <t xml:space="preserve">AD Team</t>
  </si>
  <si>
    <t>Táborská</t>
  </si>
  <si>
    <t>Gabriela</t>
  </si>
  <si>
    <t xml:space="preserve">Svatý Kopeček</t>
  </si>
  <si>
    <t>Talaš</t>
  </si>
  <si>
    <t xml:space="preserve">SKD Otrokovice</t>
  </si>
  <si>
    <t>Teichmann</t>
  </si>
  <si>
    <t>RLW</t>
  </si>
  <si>
    <t>Teplíček</t>
  </si>
  <si>
    <t>Tesař</t>
  </si>
  <si>
    <t>Tomášek</t>
  </si>
  <si>
    <t>Tomášková</t>
  </si>
  <si>
    <t>Tomeček</t>
  </si>
  <si>
    <t>LKT80</t>
  </si>
  <si>
    <t>Tomečková</t>
  </si>
  <si>
    <t>Tomek</t>
  </si>
  <si>
    <t>Daniel</t>
  </si>
  <si>
    <t>Tomíšek</t>
  </si>
  <si>
    <t xml:space="preserve">Orel Horní Moštěnice</t>
  </si>
  <si>
    <t>Tovaryšová</t>
  </si>
  <si>
    <t xml:space="preserve">SK Přerov</t>
  </si>
  <si>
    <t>Trnkac</t>
  </si>
  <si>
    <t>Trojan</t>
  </si>
  <si>
    <t>Tučková</t>
  </si>
  <si>
    <t>Tvarůžka</t>
  </si>
  <si>
    <t>ONěmec.cz</t>
  </si>
  <si>
    <t xml:space="preserve">Urbánek </t>
  </si>
  <si>
    <t>Urbánková</t>
  </si>
  <si>
    <t>Utěšený</t>
  </si>
  <si>
    <t>Václavíková</t>
  </si>
  <si>
    <t>Václavková</t>
  </si>
  <si>
    <t>Válek</t>
  </si>
  <si>
    <t>Mladějovice</t>
  </si>
  <si>
    <t>Vaněk</t>
  </si>
  <si>
    <t>Vašíček</t>
  </si>
  <si>
    <t xml:space="preserve">Running Academy</t>
  </si>
  <si>
    <t>Vašinová</t>
  </si>
  <si>
    <t>Vašut</t>
  </si>
  <si>
    <t>Vaverka</t>
  </si>
  <si>
    <t>PLINKOUT</t>
  </si>
  <si>
    <t>Večeřa</t>
  </si>
  <si>
    <t>Večeřová</t>
  </si>
  <si>
    <t xml:space="preserve">Smart Team</t>
  </si>
  <si>
    <t>Venská</t>
  </si>
  <si>
    <t>Venusová</t>
  </si>
  <si>
    <t>Vicenecová</t>
  </si>
  <si>
    <t>Vích</t>
  </si>
  <si>
    <t>Vodička</t>
  </si>
  <si>
    <t xml:space="preserve">TTC Olomouc</t>
  </si>
  <si>
    <t xml:space="preserve">MK Radslavice</t>
  </si>
  <si>
    <t>Vodičková</t>
  </si>
  <si>
    <t>Vojtášková</t>
  </si>
  <si>
    <t>Vojtek</t>
  </si>
  <si>
    <t xml:space="preserve">CSB Red Star</t>
  </si>
  <si>
    <t>Vondráčková</t>
  </si>
  <si>
    <t>Laďka</t>
  </si>
  <si>
    <t>Vymazal</t>
  </si>
  <si>
    <t xml:space="preserve">SK Salix Grymov</t>
  </si>
  <si>
    <t>Vynikal</t>
  </si>
  <si>
    <t>Bedřich</t>
  </si>
  <si>
    <t>Vyskočilová</t>
  </si>
  <si>
    <t>Vysloužil</t>
  </si>
  <si>
    <t>Vysloužilová</t>
  </si>
  <si>
    <t>Winterová</t>
  </si>
  <si>
    <t>Vlaďka</t>
  </si>
  <si>
    <t>Zadorožna</t>
  </si>
  <si>
    <t>Zahradník</t>
  </si>
  <si>
    <t xml:space="preserve">Trubička z Kopečka</t>
  </si>
  <si>
    <t>Zálešáková</t>
  </si>
  <si>
    <t>Zapletal</t>
  </si>
  <si>
    <t>Zatloukal</t>
  </si>
  <si>
    <t>Zbraňková</t>
  </si>
  <si>
    <t>Magda</t>
  </si>
  <si>
    <t>Zdráhalová</t>
  </si>
  <si>
    <t>Zdražil</t>
  </si>
  <si>
    <t>Zemánek</t>
  </si>
  <si>
    <t>Zifčák</t>
  </si>
  <si>
    <t>Robin</t>
  </si>
  <si>
    <t>Zimmermann</t>
  </si>
  <si>
    <t>AQOL</t>
  </si>
  <si>
    <t>Zlámal</t>
  </si>
  <si>
    <t>Zlámalová</t>
  </si>
  <si>
    <t>Rozárie</t>
  </si>
  <si>
    <t>Žák</t>
  </si>
  <si>
    <t>Bartoloměj</t>
  </si>
  <si>
    <t>Žebroková</t>
  </si>
  <si>
    <t>Živělová</t>
  </si>
  <si>
    <t>minut</t>
  </si>
  <si>
    <t>sekund</t>
  </si>
  <si>
    <t>Čas</t>
  </si>
  <si>
    <t>DNF</t>
  </si>
  <si>
    <t xml:space="preserve">Výsledky - řazení</t>
  </si>
  <si>
    <t>Příjmení</t>
  </si>
  <si>
    <t xml:space="preserve">Výsledky Muži A</t>
  </si>
  <si>
    <t>Pořadí</t>
  </si>
  <si>
    <t xml:space="preserve">muži A</t>
  </si>
  <si>
    <t xml:space="preserve">Výsledky Muži B</t>
  </si>
  <si>
    <t xml:space="preserve">muži B</t>
  </si>
  <si>
    <t xml:space="preserve">Výsledky Muži C</t>
  </si>
  <si>
    <t xml:space="preserve">muži C</t>
  </si>
  <si>
    <t xml:space="preserve">Výsledky Muži D</t>
  </si>
  <si>
    <t xml:space="preserve">muži D</t>
  </si>
  <si>
    <t xml:space="preserve">Výsledky Muži E</t>
  </si>
  <si>
    <t xml:space="preserve">muži E</t>
  </si>
  <si>
    <t xml:space="preserve">Výsledky Ženy F</t>
  </si>
  <si>
    <t xml:space="preserve">ženy F</t>
  </si>
  <si>
    <t xml:space="preserve">Výsledky Ženy G</t>
  </si>
  <si>
    <t xml:space="preserve">ženy G</t>
  </si>
  <si>
    <t xml:space="preserve">Výsledky Ženy H</t>
  </si>
  <si>
    <t xml:space="preserve">ženy H</t>
  </si>
  <si>
    <t xml:space="preserve">P - příchozí 4km (2 okruhy)</t>
  </si>
  <si>
    <t xml:space="preserve">Výsledky setříděné absolutně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</si>
</sst>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_-* #,##0.00\ _K_č_-;\-* #,##0.00\ _K_č_-;_-* &quot;-&quot;??\ _K_č_-;_-@_-"/>
    <numFmt numFmtId="165" formatCode="[$-F400]h:mm:ss\ AM/PM"/>
  </numFmts>
  <fonts count="12">
    <font>
      <sz val="10.000000"/>
      <name val="Arial CE"/>
    </font>
    <font>
      <sz val="24.000000"/>
      <name val="Arial Black"/>
    </font>
    <font>
      <sz val="18.000000"/>
      <name val="Arial CE"/>
    </font>
    <font>
      <sz val="12.000000"/>
      <name val="Arial CE"/>
    </font>
    <font>
      <b/>
      <sz val="10.000000"/>
      <name val="Arial CE"/>
    </font>
    <font>
      <sz val="8.000000"/>
      <name val="Arial CE"/>
    </font>
    <font>
      <sz val="20.000000"/>
      <name val="Arial CE"/>
    </font>
    <font>
      <sz val="20.000000"/>
      <name val="Arial Black"/>
    </font>
    <font>
      <b/>
      <sz val="14.000000"/>
      <name val="Arial CE"/>
    </font>
    <font>
      <b/>
      <sz val="8.000000"/>
      <name val="Arial CE"/>
    </font>
    <font>
      <sz val="18.000000"/>
      <name val="Arial Black"/>
    </font>
    <font>
      <sz val="14.000000"/>
      <name val="Arial CE"/>
    </font>
  </fonts>
  <fills count="8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99FFCC"/>
      </patternFill>
    </fill>
    <fill>
      <patternFill patternType="solid">
        <fgColor rgb="FFFFCCCC"/>
      </patternFill>
    </fill>
    <fill>
      <patternFill patternType="solid">
        <fgColor theme="6" tint="0.79998168889431442"/>
      </patternFill>
    </fill>
    <fill>
      <patternFill patternType="solid">
        <fgColor theme="3" tint="0.79998168889431442"/>
      </patternFill>
    </fill>
    <fill>
      <patternFill patternType="solid">
        <fgColor indexed="45"/>
      </patternFill>
    </fill>
  </fills>
  <borders count="39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164" applyNumberFormat="1" applyFont="0" applyFill="0" applyBorder="0" applyProtection="0"/>
  </cellStyleXfs>
  <cellXfs count="124">
    <xf fontId="0" fillId="0" borderId="0" numFmtId="0" xfId="0"/>
    <xf fontId="0" fillId="0" borderId="0" numFmtId="0" xfId="0" applyAlignment="1">
      <alignment horizontal="center"/>
    </xf>
    <xf fontId="0" fillId="0" borderId="0" numFmtId="0" xfId="0" applyAlignment="1">
      <alignment horizontal="center" vertical="center"/>
    </xf>
    <xf fontId="1" fillId="0" borderId="0" numFmtId="0" xfId="0" applyFont="1" applyAlignment="1">
      <alignment horizontal="center" vertical="center"/>
    </xf>
    <xf fontId="1" fillId="2" borderId="0" numFmtId="0" xfId="0" applyFont="1" applyFill="1" applyAlignment="1">
      <alignment horizontal="center" vertical="center"/>
    </xf>
    <xf fontId="2" fillId="0" borderId="0" numFmtId="0" xfId="0" applyFont="1" applyAlignment="1">
      <alignment horizontal="center"/>
    </xf>
    <xf fontId="2" fillId="3" borderId="0" numFmtId="14" xfId="0" applyNumberFormat="1" applyFont="1" applyFill="1" applyAlignment="1">
      <alignment horizontal="center"/>
    </xf>
    <xf fontId="2" fillId="0" borderId="0" numFmtId="0" xfId="0" applyFont="1"/>
    <xf fontId="2" fillId="0" borderId="1" numFmtId="0" xfId="0" applyFont="1" applyBorder="1" applyAlignment="1">
      <alignment horizontal="center"/>
    </xf>
    <xf fontId="2" fillId="0" borderId="2" numFmtId="0" xfId="0" applyFont="1" applyBorder="1" applyAlignment="1">
      <alignment horizontal="center"/>
    </xf>
    <xf fontId="0" fillId="0" borderId="0" numFmtId="0" xfId="0" applyAlignment="1">
      <alignment horizontal="right"/>
    </xf>
    <xf fontId="0" fillId="0" borderId="3" numFmtId="0" xfId="0" applyBorder="1" applyAlignment="1">
      <alignment horizontal="center"/>
    </xf>
    <xf fontId="0" fillId="0" borderId="0" numFmtId="0" xfId="0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vertical="center" wrapText="1"/>
    </xf>
    <xf fontId="3" fillId="0" borderId="4" numFmtId="0" xfId="0" applyFont="1" applyBorder="1" applyAlignment="1">
      <alignment vertical="center" wrapText="1"/>
    </xf>
    <xf fontId="4" fillId="4" borderId="5" numFmtId="0" xfId="0" applyFont="1" applyFill="1" applyBorder="1" applyAlignment="1">
      <alignment horizontal="center"/>
    </xf>
    <xf fontId="0" fillId="3" borderId="6" numFmtId="0" xfId="0" applyFill="1" applyBorder="1"/>
    <xf fontId="0" fillId="3" borderId="7" numFmtId="0" xfId="0" applyFill="1" applyBorder="1"/>
    <xf fontId="0" fillId="3" borderId="5" numFmtId="0" xfId="0" applyFill="1" applyBorder="1" applyAlignment="1">
      <alignment horizontal="center"/>
    </xf>
    <xf fontId="0" fillId="3" borderId="5" numFmtId="0" xfId="0" applyFill="1" applyBorder="1"/>
    <xf fontId="0" fillId="0" borderId="5" numFmtId="0" xfId="0" applyBorder="1" applyAlignment="1">
      <alignment horizontal="center"/>
    </xf>
    <xf fontId="0" fillId="3" borderId="8" numFmtId="0" xfId="0" applyFill="1" applyBorder="1"/>
    <xf fontId="0" fillId="3" borderId="9" numFmtId="0" xfId="0" applyFill="1" applyBorder="1"/>
    <xf fontId="0" fillId="3" borderId="4" numFmtId="0" xfId="0" applyFill="1" applyBorder="1" applyAlignment="1">
      <alignment horizontal="center"/>
    </xf>
    <xf fontId="0" fillId="3" borderId="4" numFmtId="0" xfId="0" applyFill="1" applyBorder="1"/>
    <xf fontId="0" fillId="3" borderId="4" numFmtId="0" xfId="0" applyFill="1" applyBorder="1" quotePrefix="1"/>
    <xf fontId="0" fillId="3" borderId="10" numFmtId="0" xfId="0" applyFill="1" applyBorder="1"/>
    <xf fontId="0" fillId="3" borderId="4" numFmtId="0" xfId="0" applyFill="1" applyBorder="1" applyAlignment="1" quotePrefix="1">
      <alignment horizontal="left"/>
    </xf>
    <xf fontId="0" fillId="0" borderId="0" numFmtId="1" xfId="0" applyNumberFormat="1" applyAlignment="1">
      <alignment horizontal="center"/>
    </xf>
    <xf fontId="3" fillId="0" borderId="0" numFmtId="0" xfId="0" applyFont="1"/>
    <xf fontId="3" fillId="0" borderId="11" numFmtId="0" xfId="0" applyFont="1" applyBorder="1" applyAlignment="1">
      <alignment horizontal="center" vertical="center" wrapText="1"/>
    </xf>
    <xf fontId="3" fillId="0" borderId="11" numFmtId="1" xfId="0" applyNumberFormat="1" applyFont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3" fillId="0" borderId="0" numFmtId="0" xfId="0" applyFont="1" applyAlignment="1">
      <alignment wrapText="1"/>
    </xf>
    <xf fontId="4" fillId="3" borderId="5" numFmtId="1" xfId="1" applyNumberFormat="1" applyFont="1" applyFill="1" applyBorder="1" applyAlignment="1">
      <alignment horizontal="center"/>
    </xf>
    <xf fontId="4" fillId="2" borderId="5" numFmtId="165" xfId="1" applyNumberFormat="1" applyFont="1" applyFill="1" applyBorder="1" applyAlignment="1">
      <alignment horizontal="center"/>
    </xf>
    <xf fontId="5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0" numFmtId="0" xfId="0" applyFont="1"/>
    <xf fontId="6" fillId="0" borderId="0" numFmtId="0" xfId="0" applyFont="1"/>
    <xf fontId="7" fillId="0" borderId="0" numFmtId="0" xfId="0" applyFont="1" applyAlignment="1">
      <alignment horizontal="center" vertical="center"/>
    </xf>
    <xf fontId="7" fillId="0" borderId="0" numFmtId="0" xfId="0" applyFont="1" applyAlignment="1">
      <alignment vertical="center"/>
    </xf>
    <xf fontId="8" fillId="0" borderId="0" numFmtId="0" xfId="0" applyFont="1"/>
    <xf fontId="8" fillId="0" borderId="0" numFmtId="0" xfId="0" applyFont="1" applyAlignment="1">
      <alignment horizontal="center"/>
    </xf>
    <xf fontId="8" fillId="0" borderId="0" numFmtId="14" xfId="0" applyNumberFormat="1" applyFont="1" applyAlignment="1">
      <alignment horizontal="center"/>
    </xf>
    <xf fontId="8" fillId="0" borderId="1" numFmtId="0" xfId="0" applyFont="1" applyBorder="1" applyAlignment="1">
      <alignment horizontal="center"/>
    </xf>
    <xf fontId="8" fillId="0" borderId="12" numFmtId="0" xfId="0" applyFont="1" applyBorder="1" applyAlignment="1">
      <alignment horizontal="center"/>
    </xf>
    <xf fontId="8" fillId="0" borderId="2" numFmtId="0" xfId="0" applyFont="1" applyBorder="1" applyAlignment="1">
      <alignment horizontal="center"/>
    </xf>
    <xf fontId="0" fillId="0" borderId="0" numFmtId="0" xfId="0"/>
    <xf fontId="0" fillId="0" borderId="13" numFmtId="0" xfId="0" applyBorder="1" applyAlignment="1">
      <alignment horizontal="center" vertical="center" wrapText="1"/>
    </xf>
    <xf fontId="0" fillId="0" borderId="14" numFmtId="0" xfId="0" applyBorder="1" applyAlignment="1">
      <alignment vertical="center" wrapText="1"/>
    </xf>
    <xf fontId="0" fillId="0" borderId="15" numFmtId="0" xfId="0" applyBorder="1" applyAlignment="1">
      <alignment vertical="center" wrapText="1"/>
    </xf>
    <xf fontId="0" fillId="0" borderId="16" numFmtId="0" xfId="0" applyBorder="1" applyAlignment="1">
      <alignment horizontal="center" vertical="center" wrapText="1"/>
    </xf>
    <xf fontId="0" fillId="0" borderId="17" numFmtId="0" xfId="0" applyBorder="1" applyAlignment="1">
      <alignment horizontal="center" vertical="center" wrapText="1"/>
    </xf>
    <xf fontId="0" fillId="0" borderId="0" numFmtId="0" xfId="0" applyAlignment="1">
      <alignment wrapText="1"/>
    </xf>
    <xf fontId="9" fillId="0" borderId="4" numFmtId="0" xfId="0" applyFont="1" applyBorder="1" applyAlignment="1">
      <alignment horizontal="center"/>
    </xf>
    <xf fontId="9" fillId="0" borderId="4" numFmtId="0" xfId="0" applyFont="1" applyBorder="1" applyAlignment="1">
      <alignment horizontal="left"/>
    </xf>
    <xf fontId="9" fillId="0" borderId="4" numFmtId="165" xfId="0" applyNumberFormat="1" applyFont="1" applyBorder="1" applyAlignment="1">
      <alignment horizontal="center"/>
    </xf>
    <xf fontId="4" fillId="0" borderId="0" numFmtId="0" xfId="0" applyFont="1"/>
    <xf fontId="10" fillId="0" borderId="0" numFmtId="0" xfId="0" applyFont="1" applyAlignment="1">
      <alignment horizontal="center" vertical="center"/>
    </xf>
    <xf fontId="10" fillId="0" borderId="0" numFmtId="0" xfId="0" applyFont="1" applyAlignment="1">
      <alignment vertical="center"/>
    </xf>
    <xf fontId="11" fillId="0" borderId="0" numFmtId="0" xfId="0" applyFont="1"/>
    <xf fontId="11" fillId="0" borderId="0" numFmtId="14" xfId="0" applyNumberFormat="1" applyFont="1" applyAlignment="1">
      <alignment horizontal="center"/>
    </xf>
    <xf fontId="11" fillId="0" borderId="18" numFmtId="14" xfId="0" applyNumberFormat="1" applyFont="1" applyBorder="1"/>
    <xf fontId="11" fillId="0" borderId="1" numFmtId="0" xfId="0" applyFont="1" applyBorder="1" applyAlignment="1">
      <alignment horizontal="center"/>
    </xf>
    <xf fontId="11" fillId="0" borderId="12" numFmtId="0" xfId="0" applyFont="1" applyBorder="1" applyAlignment="1">
      <alignment horizontal="center"/>
    </xf>
    <xf fontId="11" fillId="0" borderId="2" numFmtId="0" xfId="0" applyFont="1" applyBorder="1" applyAlignment="1">
      <alignment horizontal="center"/>
    </xf>
    <xf fontId="4" fillId="0" borderId="0" numFmtId="0" xfId="0" applyFont="1" applyAlignment="1">
      <alignment horizontal="center"/>
    </xf>
    <xf fontId="0" fillId="0" borderId="19" numFmtId="0" xfId="0" applyBorder="1" applyAlignment="1">
      <alignment horizontal="center" vertical="center" wrapText="1"/>
    </xf>
    <xf fontId="4" fillId="0" borderId="20" numFmtId="0" xfId="0" applyFont="1" applyBorder="1" applyAlignment="1">
      <alignment horizontal="center" vertical="center" wrapText="1"/>
    </xf>
    <xf fontId="4" fillId="0" borderId="21" numFmtId="0" xfId="0" applyFont="1" applyBorder="1" applyAlignment="1">
      <alignment horizontal="center" vertical="center" wrapText="1"/>
    </xf>
    <xf fontId="0" fillId="0" borderId="11" numFmtId="0" xfId="0" applyBorder="1" applyAlignment="1">
      <alignment horizontal="center" vertical="center" wrapText="1"/>
    </xf>
    <xf fontId="0" fillId="0" borderId="22" numFmtId="0" xfId="0" applyBorder="1" applyAlignment="1">
      <alignment horizontal="center" vertical="center" wrapText="1"/>
    </xf>
    <xf fontId="9" fillId="5" borderId="23" numFmtId="0" xfId="0" applyFont="1" applyFill="1" applyBorder="1" applyAlignment="1">
      <alignment horizontal="center"/>
    </xf>
    <xf fontId="9" fillId="5" borderId="24" numFmtId="0" xfId="0" applyFont="1" applyFill="1" applyBorder="1" applyAlignment="1">
      <alignment horizontal="center"/>
    </xf>
    <xf fontId="9" fillId="5" borderId="6" numFmtId="0" xfId="0" applyFont="1" applyFill="1" applyBorder="1" applyAlignment="1">
      <alignment horizontal="center"/>
    </xf>
    <xf fontId="5" fillId="5" borderId="5" numFmtId="0" xfId="0" applyFont="1" applyFill="1" applyBorder="1" applyAlignment="1">
      <alignment horizontal="center"/>
    </xf>
    <xf fontId="9" fillId="5" borderId="5" numFmtId="0" xfId="0" applyFont="1" applyFill="1" applyBorder="1" applyAlignment="1">
      <alignment horizontal="center"/>
    </xf>
    <xf fontId="9" fillId="5" borderId="25" numFmtId="165" xfId="0" applyNumberFormat="1" applyFont="1" applyFill="1" applyBorder="1" applyAlignment="1">
      <alignment horizontal="center"/>
    </xf>
    <xf fontId="9" fillId="5" borderId="7" numFmtId="0" xfId="0" applyFont="1" applyFill="1" applyBorder="1" applyAlignment="1">
      <alignment horizontal="center"/>
    </xf>
    <xf fontId="9" fillId="0" borderId="23" numFmtId="0" xfId="0" applyFont="1" applyBorder="1" applyAlignment="1">
      <alignment horizontal="center"/>
    </xf>
    <xf fontId="9" fillId="0" borderId="7" numFmtId="0" xfId="0" applyFont="1" applyBorder="1" applyAlignment="1">
      <alignment horizontal="center"/>
    </xf>
    <xf fontId="9" fillId="0" borderId="6" numFmtId="0" xfId="0" applyFont="1" applyBorder="1" applyAlignment="1">
      <alignment horizontal="center"/>
    </xf>
    <xf fontId="5" fillId="0" borderId="5" numFmtId="0" xfId="0" applyFont="1" applyBorder="1" applyAlignment="1">
      <alignment horizontal="center"/>
    </xf>
    <xf fontId="9" fillId="0" borderId="5" numFmtId="0" xfId="0" applyFont="1" applyBorder="1" applyAlignment="1">
      <alignment horizontal="center"/>
    </xf>
    <xf fontId="9" fillId="0" borderId="25" numFmtId="165" xfId="0" applyNumberFormat="1" applyFont="1" applyBorder="1" applyAlignment="1">
      <alignment horizontal="center"/>
    </xf>
    <xf fontId="9" fillId="0" borderId="26" numFmtId="0" xfId="0" applyFont="1" applyBorder="1" applyAlignment="1">
      <alignment horizontal="center"/>
    </xf>
    <xf fontId="9" fillId="0" borderId="27" numFmtId="0" xfId="0" applyFont="1" applyBorder="1" applyAlignment="1">
      <alignment horizontal="center"/>
    </xf>
    <xf fontId="9" fillId="0" borderId="28" numFmtId="0" xfId="0" applyFont="1" applyBorder="1" applyAlignment="1">
      <alignment horizontal="center"/>
    </xf>
    <xf fontId="5" fillId="0" borderId="29" numFmtId="0" xfId="0" applyFont="1" applyBorder="1" applyAlignment="1">
      <alignment horizontal="center"/>
    </xf>
    <xf fontId="9" fillId="0" borderId="29" numFmtId="0" xfId="0" applyFont="1" applyBorder="1" applyAlignment="1">
      <alignment horizontal="center"/>
    </xf>
    <xf fontId="9" fillId="0" borderId="30" numFmtId="165" xfId="0" applyNumberFormat="1" applyFont="1" applyBorder="1" applyAlignment="1">
      <alignment horizontal="center"/>
    </xf>
    <xf fontId="9" fillId="5" borderId="4" numFmtId="0" xfId="0" applyFont="1" applyFill="1" applyBorder="1" applyAlignment="1">
      <alignment horizontal="center"/>
    </xf>
    <xf fontId="9" fillId="5" borderId="4" numFmtId="0" xfId="0" applyFont="1" applyFill="1" applyBorder="1" applyAlignment="1">
      <alignment horizontal="left"/>
    </xf>
    <xf fontId="9" fillId="5" borderId="4" numFmtId="165" xfId="0" applyNumberFormat="1" applyFont="1" applyFill="1" applyBorder="1" applyAlignment="1">
      <alignment horizontal="center"/>
    </xf>
    <xf fontId="9" fillId="6" borderId="23" numFmtId="0" xfId="0" applyFont="1" applyFill="1" applyBorder="1" applyAlignment="1">
      <alignment horizontal="center"/>
    </xf>
    <xf fontId="9" fillId="6" borderId="24" numFmtId="0" xfId="0" applyFont="1" applyFill="1" applyBorder="1" applyAlignment="1">
      <alignment horizontal="center"/>
    </xf>
    <xf fontId="9" fillId="6" borderId="6" numFmtId="0" xfId="0" applyFont="1" applyFill="1" applyBorder="1" applyAlignment="1">
      <alignment horizontal="center"/>
    </xf>
    <xf fontId="5" fillId="6" borderId="5" numFmtId="0" xfId="0" applyFont="1" applyFill="1" applyBorder="1" applyAlignment="1">
      <alignment horizontal="center"/>
    </xf>
    <xf fontId="9" fillId="6" borderId="5" numFmtId="0" xfId="0" applyFont="1" applyFill="1" applyBorder="1" applyAlignment="1">
      <alignment horizontal="center"/>
    </xf>
    <xf fontId="9" fillId="6" borderId="25" numFmtId="165" xfId="0" applyNumberFormat="1" applyFont="1" applyFill="1" applyBorder="1" applyAlignment="1">
      <alignment horizontal="center"/>
    </xf>
    <xf fontId="9" fillId="6" borderId="7" numFmtId="0" xfId="0" applyFont="1" applyFill="1" applyBorder="1" applyAlignment="1">
      <alignment horizontal="center"/>
    </xf>
    <xf fontId="9" fillId="2" borderId="23" numFmtId="0" xfId="0" applyFont="1" applyFill="1" applyBorder="1" applyAlignment="1">
      <alignment horizontal="center"/>
    </xf>
    <xf fontId="9" fillId="2" borderId="7" numFmtId="0" xfId="0" applyFont="1" applyFill="1" applyBorder="1" applyAlignment="1">
      <alignment horizontal="center"/>
    </xf>
    <xf fontId="9" fillId="2" borderId="6" numFmtId="0" xfId="0" applyFont="1" applyFill="1" applyBorder="1" applyAlignment="1">
      <alignment horizontal="center"/>
    </xf>
    <xf fontId="5" fillId="2" borderId="5" numFmtId="0" xfId="0" applyFont="1" applyFill="1" applyBorder="1" applyAlignment="1">
      <alignment horizontal="center"/>
    </xf>
    <xf fontId="9" fillId="2" borderId="5" numFmtId="0" xfId="0" applyFont="1" applyFill="1" applyBorder="1" applyAlignment="1">
      <alignment horizontal="center"/>
    </xf>
    <xf fontId="9" fillId="2" borderId="25" numFmtId="165" xfId="0" applyNumberFormat="1" applyFont="1" applyFill="1" applyBorder="1" applyAlignment="1">
      <alignment horizontal="center"/>
    </xf>
    <xf fontId="9" fillId="7" borderId="23" numFmtId="0" xfId="0" applyFont="1" applyFill="1" applyBorder="1" applyAlignment="1">
      <alignment horizontal="center"/>
    </xf>
    <xf fontId="9" fillId="7" borderId="7" numFmtId="0" xfId="0" applyFont="1" applyFill="1" applyBorder="1" applyAlignment="1">
      <alignment horizontal="center"/>
    </xf>
    <xf fontId="9" fillId="7" borderId="6" numFmtId="0" xfId="0" applyFont="1" applyFill="1" applyBorder="1" applyAlignment="1">
      <alignment horizontal="center"/>
    </xf>
    <xf fontId="5" fillId="7" borderId="5" numFmtId="0" xfId="0" applyFont="1" applyFill="1" applyBorder="1" applyAlignment="1">
      <alignment horizontal="center"/>
    </xf>
    <xf fontId="9" fillId="7" borderId="5" numFmtId="0" xfId="0" applyFont="1" applyFill="1" applyBorder="1" applyAlignment="1">
      <alignment horizontal="center"/>
    </xf>
    <xf fontId="9" fillId="7" borderId="25" numFmtId="165" xfId="0" applyNumberFormat="1" applyFont="1" applyFill="1" applyBorder="1" applyAlignment="1">
      <alignment horizontal="center"/>
    </xf>
    <xf fontId="9" fillId="0" borderId="31" numFmtId="0" xfId="0" applyFont="1" applyBorder="1" applyAlignment="1">
      <alignment horizontal="center"/>
    </xf>
    <xf fontId="9" fillId="0" borderId="32" numFmtId="0" xfId="0" applyFont="1" applyBorder="1" applyAlignment="1">
      <alignment horizontal="center"/>
    </xf>
    <xf fontId="9" fillId="0" borderId="33" numFmtId="0" xfId="0" applyFont="1" applyBorder="1" applyAlignment="1">
      <alignment horizontal="center"/>
    </xf>
    <xf fontId="9" fillId="0" borderId="34" numFmtId="165" xfId="0" applyNumberFormat="1" applyFont="1" applyBorder="1" applyAlignment="1">
      <alignment horizontal="center"/>
    </xf>
    <xf fontId="9" fillId="0" borderId="35" numFmtId="0" xfId="0" applyFont="1" applyBorder="1" applyAlignment="1">
      <alignment horizontal="center"/>
    </xf>
    <xf fontId="9" fillId="0" borderId="36" numFmtId="0" xfId="0" applyFont="1" applyBorder="1" applyAlignment="1">
      <alignment horizontal="center"/>
    </xf>
    <xf fontId="9" fillId="0" borderId="37" numFmtId="0" xfId="0" applyFont="1" applyBorder="1" applyAlignment="1">
      <alignment horizontal="left"/>
    </xf>
    <xf fontId="9" fillId="0" borderId="37" numFmtId="0" xfId="0" applyFont="1" applyBorder="1" applyAlignment="1">
      <alignment horizontal="center"/>
    </xf>
    <xf fontId="9" fillId="0" borderId="38" numFmtId="165" xfId="0" applyNumberFormat="1" applyFont="1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10" Type="http://schemas.openxmlformats.org/officeDocument/2006/relationships/worksheet" Target="worksheets/sheet10.xml"/><Relationship  Id="rId11" Type="http://schemas.openxmlformats.org/officeDocument/2006/relationships/worksheet" Target="worksheets/sheet11.xml"/><Relationship  Id="rId12" Type="http://schemas.openxmlformats.org/officeDocument/2006/relationships/worksheet" Target="worksheets/sheet12.xml"/><Relationship  Id="rId13" Type="http://schemas.openxmlformats.org/officeDocument/2006/relationships/worksheet" Target="worksheets/sheet13.xml"/><Relationship  Id="rId14" Type="http://schemas.openxmlformats.org/officeDocument/2006/relationships/theme" Target="theme/theme1.xml"/><Relationship  Id="rId15" Type="http://schemas.openxmlformats.org/officeDocument/2006/relationships/sharedStrings" Target="sharedStrings.xml"/><Relationship  Id="rId16" Type="http://schemas.openxmlformats.org/officeDocument/2006/relationships/styles" Target="styles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worksheet" Target="worksheets/sheet7.xml"/><Relationship  Id="rId8" Type="http://schemas.openxmlformats.org/officeDocument/2006/relationships/worksheet" Target="worksheets/sheet8.xml"/><Relationship  Id="rId9" Type="http://schemas.openxmlformats.org/officeDocument/2006/relationships/worksheet" Target="worksheets/sheet9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List1">
    <tabColor rgb="FFFF9999"/>
    <outlinePr applyStyles="0" summaryBelow="1" summaryRight="1" showOutlineSymbols="1"/>
    <pageSetUpPr autoPageBreaks="1" fitToPage="0"/>
  </sheetPr>
  <sheetViews>
    <sheetView showGridLines="0" zoomScale="130" workbookViewId="0">
      <pane ySplit="5" topLeftCell="A6" activePane="bottomLeft" state="frozen"/>
      <selection activeCell="L27" activeCellId="0" sqref="L27"/>
    </sheetView>
  </sheetViews>
  <sheetFormatPr defaultRowHeight="12.75"/>
  <cols>
    <col customWidth="1" min="1" max="1" width="4.28515625"/>
    <col customWidth="1" min="2" max="2" width="12.140625"/>
    <col bestFit="1" customWidth="1" min="3" max="3" width="14.7109375"/>
    <col bestFit="1" customWidth="1" min="4" max="4" width="13.28515625"/>
    <col customWidth="1" min="5" max="5" style="1" width="10.42578125"/>
    <col customWidth="1" min="6" max="6" style="1" width="13.5703125"/>
    <col customWidth="1" min="7" max="7" width="22.28515625"/>
    <col customWidth="1" min="8" max="9" width="15.7109375"/>
    <col customWidth="1" min="10" max="10" width="15.85546875"/>
    <col customWidth="1" min="11" max="11" width="12.42578125"/>
  </cols>
  <sheetData>
    <row r="1" ht="4.9000000000000004" customHeight="1">
      <c r="B1" s="1"/>
      <c r="C1" s="1"/>
      <c r="D1" s="1"/>
      <c r="G1" s="2"/>
    </row>
    <row r="2" ht="30.600000000000001" customHeight="1">
      <c r="B2" s="3" t="s">
        <v>0</v>
      </c>
      <c r="C2" s="3"/>
      <c r="D2" s="3"/>
      <c r="E2" s="3"/>
      <c r="F2" s="3"/>
      <c r="G2" s="3"/>
      <c r="H2" s="4">
        <f>YEAR(D3)</f>
        <v>2026</v>
      </c>
    </row>
    <row r="3" ht="24" customHeight="1">
      <c r="B3" s="5"/>
      <c r="C3" s="5"/>
      <c r="D3" s="6">
        <v>46274</v>
      </c>
      <c r="E3" s="6"/>
      <c r="F3" s="7"/>
      <c r="G3" s="8" t="s">
        <v>1</v>
      </c>
      <c r="H3" s="9"/>
    </row>
    <row r="4" ht="18.75" customHeight="1">
      <c r="B4" s="10" t="s">
        <v>2</v>
      </c>
      <c r="C4" s="11"/>
      <c r="D4" s="1"/>
      <c r="G4" s="2"/>
    </row>
    <row r="5" s="12" customFormat="1" ht="30">
      <c r="B5" s="13" t="s">
        <v>3</v>
      </c>
      <c r="C5" s="14" t="s">
        <v>4</v>
      </c>
      <c r="D5" s="15" t="s">
        <v>5</v>
      </c>
      <c r="E5" s="13" t="s">
        <v>6</v>
      </c>
      <c r="F5" s="13" t="s">
        <v>7</v>
      </c>
      <c r="G5" s="13" t="s">
        <v>8</v>
      </c>
      <c r="H5" s="13" t="s">
        <v>9</v>
      </c>
    </row>
    <row r="6">
      <c r="A6">
        <v>1</v>
      </c>
      <c r="B6" s="16">
        <v>73</v>
      </c>
      <c r="C6" s="17" t="s">
        <v>10</v>
      </c>
      <c r="D6" s="18" t="s">
        <v>11</v>
      </c>
      <c r="E6" s="19" t="s">
        <v>12</v>
      </c>
      <c r="F6" s="19">
        <v>1993</v>
      </c>
      <c r="G6" s="20" t="s">
        <v>13</v>
      </c>
      <c r="H6" s="21" t="str">
        <f>IF(E6="M",LOOKUP($H$2-F6,{0;40;50;60;70},{"muži A";"muži B";"muži C";"muži D";"muži E"}),IF(E6="Ž",LOOKUP($H$2-F6,{0;40;50},{"ženy F";"ženy G";"ženy H"}),"ERR"))</f>
        <v xml:space="preserve">muži A</v>
      </c>
    </row>
    <row r="7">
      <c r="A7">
        <f t="shared" ref="A7:A70" si="0">A6+1</f>
        <v>2</v>
      </c>
      <c r="B7" s="16"/>
      <c r="C7" s="22" t="s">
        <v>14</v>
      </c>
      <c r="D7" s="23" t="s">
        <v>15</v>
      </c>
      <c r="E7" s="24" t="s">
        <v>12</v>
      </c>
      <c r="F7" s="24">
        <v>1994</v>
      </c>
      <c r="G7" s="25" t="s">
        <v>16</v>
      </c>
      <c r="H7" s="21" t="str">
        <f>IF(E7="M",LOOKUP($H$2-F7,{0;40;50;60;70},{"muži A";"muži B";"muži C";"muži D";"muži E"}),IF(E7="Ž",LOOKUP($H$2-F7,{0;40;50},{"ženy F";"ženy G";"ženy H"}),"ERR"))</f>
        <v xml:space="preserve">muži A</v>
      </c>
    </row>
    <row r="8">
      <c r="A8">
        <f t="shared" si="0"/>
        <v>3</v>
      </c>
      <c r="B8" s="16">
        <v>1</v>
      </c>
      <c r="C8" s="22" t="s">
        <v>17</v>
      </c>
      <c r="D8" s="23" t="s">
        <v>18</v>
      </c>
      <c r="E8" s="24" t="s">
        <v>12</v>
      </c>
      <c r="F8" s="24">
        <v>1986</v>
      </c>
      <c r="G8" s="26" t="s">
        <v>19</v>
      </c>
      <c r="H8" s="21" t="str">
        <f>IF(E8="M",LOOKUP($H$2-F8,{0;40;50;60;70},{"muži A";"muži B";"muži C";"muži D";"muži E"}),IF(E8="Ž",LOOKUP($H$2-F8,{0;40;50},{"ženy F";"ženy G";"ženy H"}),"ERR"))</f>
        <v xml:space="preserve">muži B</v>
      </c>
    </row>
    <row r="9">
      <c r="A9">
        <f t="shared" si="0"/>
        <v>4</v>
      </c>
      <c r="B9" s="16"/>
      <c r="C9" s="22" t="s">
        <v>20</v>
      </c>
      <c r="D9" s="23" t="s">
        <v>21</v>
      </c>
      <c r="E9" s="24" t="s">
        <v>12</v>
      </c>
      <c r="F9" s="24">
        <v>1983</v>
      </c>
      <c r="G9" s="25" t="s">
        <v>22</v>
      </c>
      <c r="H9" s="21" t="str">
        <f>IF(E9="M",LOOKUP($H$2-F9,{0;40;50;60;70},{"muži A";"muži B";"muži C";"muži D";"muži E"}),IF(E9="Ž",LOOKUP($H$2-F9,{0;40;50},{"ženy F";"ženy G";"ženy H"}),"ERR"))</f>
        <v xml:space="preserve">muži B</v>
      </c>
    </row>
    <row r="10">
      <c r="A10">
        <f t="shared" si="0"/>
        <v>5</v>
      </c>
      <c r="B10" s="16"/>
      <c r="C10" s="22" t="s">
        <v>23</v>
      </c>
      <c r="D10" s="23" t="s">
        <v>24</v>
      </c>
      <c r="E10" s="24" t="s">
        <v>12</v>
      </c>
      <c r="F10" s="24">
        <v>1983</v>
      </c>
      <c r="G10" s="25"/>
      <c r="H10" s="21" t="str">
        <f>IF(E10="M",LOOKUP($H$2-F10,{0;40;50;60;70},{"muži A";"muži B";"muži C";"muži D";"muži E"}),IF(E10="Ž",LOOKUP($H$2-F10,{0;40;50},{"ženy F";"ženy G";"ženy H"}),"ERR"))</f>
        <v xml:space="preserve">muži B</v>
      </c>
    </row>
    <row r="11">
      <c r="A11">
        <f t="shared" si="0"/>
        <v>6</v>
      </c>
      <c r="B11" s="16"/>
      <c r="C11" s="22" t="s">
        <v>25</v>
      </c>
      <c r="D11" s="23" t="s">
        <v>26</v>
      </c>
      <c r="E11" s="24" t="s">
        <v>12</v>
      </c>
      <c r="F11" s="24">
        <v>1994</v>
      </c>
      <c r="G11" s="25" t="s">
        <v>27</v>
      </c>
      <c r="H11" s="21" t="str">
        <f>IF(E11="M",LOOKUP($H$2-F11,{0;40;50;60;70},{"muži A";"muži B";"muži C";"muži D";"muži E"}),IF(E11="Ž",LOOKUP($H$2-F11,{0;40;50},{"ženy F";"ženy G";"ženy H"}),"ERR"))</f>
        <v xml:space="preserve">muži A</v>
      </c>
    </row>
    <row r="12">
      <c r="A12">
        <f t="shared" si="0"/>
        <v>7</v>
      </c>
      <c r="B12" s="16"/>
      <c r="C12" s="22" t="s">
        <v>28</v>
      </c>
      <c r="D12" s="23" t="s">
        <v>29</v>
      </c>
      <c r="E12" s="24" t="s">
        <v>30</v>
      </c>
      <c r="F12" s="24">
        <v>1986</v>
      </c>
      <c r="G12" s="25" t="s">
        <v>31</v>
      </c>
      <c r="H12" s="21" t="str">
        <f>IF(E12="M",LOOKUP($H$2-F12,{0;40;50;60;70},{"muži A";"muži B";"muži C";"muži D";"muži E"}),IF(E12="Ž",LOOKUP($H$2-F12,{0;40;50},{"ženy F";"ženy G";"ženy H"}),"ERR"))</f>
        <v xml:space="preserve">ženy G</v>
      </c>
    </row>
    <row r="13">
      <c r="A13">
        <f t="shared" si="0"/>
        <v>8</v>
      </c>
      <c r="B13" s="16"/>
      <c r="C13" s="22" t="s">
        <v>32</v>
      </c>
      <c r="D13" s="23" t="s">
        <v>33</v>
      </c>
      <c r="E13" s="24" t="s">
        <v>12</v>
      </c>
      <c r="F13" s="24">
        <v>1976</v>
      </c>
      <c r="G13" s="25" t="s">
        <v>34</v>
      </c>
      <c r="H13" s="21" t="str">
        <f>IF(E13="M",LOOKUP($H$2-F13,{0;40;50;60;70},{"muži A";"muži B";"muži C";"muži D";"muži E"}),IF(E13="Ž",LOOKUP($H$2-F13,{0;40;50},{"ženy F";"ženy G";"ženy H"}),"ERR"))</f>
        <v xml:space="preserve">muži C</v>
      </c>
    </row>
    <row r="14">
      <c r="A14">
        <f t="shared" si="0"/>
        <v>9</v>
      </c>
      <c r="B14" s="16"/>
      <c r="C14" s="22" t="s">
        <v>35</v>
      </c>
      <c r="D14" s="23" t="s">
        <v>36</v>
      </c>
      <c r="E14" s="24" t="s">
        <v>12</v>
      </c>
      <c r="F14" s="24">
        <v>1959</v>
      </c>
      <c r="G14" s="25" t="s">
        <v>37</v>
      </c>
      <c r="H14" s="21" t="str">
        <f>IF(E14="M",LOOKUP($H$2-F14,{0;40;50;60;70},{"muži A";"muži B";"muži C";"muži D";"muži E"}),IF(E14="Ž",LOOKUP($H$2-F14,{0;40;50},{"ženy F";"ženy G";"ženy H"}),"ERR"))</f>
        <v xml:space="preserve">muži D</v>
      </c>
    </row>
    <row r="15">
      <c r="A15">
        <f t="shared" si="0"/>
        <v>10</v>
      </c>
      <c r="B15" s="16"/>
      <c r="C15" s="22" t="s">
        <v>35</v>
      </c>
      <c r="D15" s="23" t="s">
        <v>36</v>
      </c>
      <c r="E15" s="24" t="s">
        <v>12</v>
      </c>
      <c r="F15" s="24">
        <v>1959</v>
      </c>
      <c r="G15" s="25" t="s">
        <v>37</v>
      </c>
      <c r="H15" s="21" t="str">
        <f>IF(E15="M",LOOKUP($H$2-F15,{0;40;50;60;70},{"muži A";"muži B";"muži C";"muži D";"muži E"}),IF(E15="Ž",LOOKUP($H$2-F15,{0;40;50},{"ženy F";"ženy G";"ženy H"}),"ERR"))</f>
        <v xml:space="preserve">muži D</v>
      </c>
    </row>
    <row r="16">
      <c r="A16">
        <f t="shared" si="0"/>
        <v>11</v>
      </c>
      <c r="B16" s="16"/>
      <c r="C16" s="22" t="s">
        <v>38</v>
      </c>
      <c r="D16" s="23" t="s">
        <v>39</v>
      </c>
      <c r="E16" s="24" t="s">
        <v>30</v>
      </c>
      <c r="F16" s="24">
        <v>1985</v>
      </c>
      <c r="G16" s="25"/>
      <c r="H16" s="21" t="str">
        <f>IF(E16="M",LOOKUP($H$2-F16,{0;40;50;60;70},{"muži A";"muži B";"muži C";"muži D";"muži E"}),IF(E16="Ž",LOOKUP($H$2-F16,{0;40;50},{"ženy F";"ženy G";"ženy H"}),"ERR"))</f>
        <v xml:space="preserve">ženy G</v>
      </c>
    </row>
    <row r="17">
      <c r="A17">
        <f t="shared" si="0"/>
        <v>12</v>
      </c>
      <c r="B17" s="16"/>
      <c r="C17" s="22" t="s">
        <v>40</v>
      </c>
      <c r="D17" s="23" t="s">
        <v>41</v>
      </c>
      <c r="E17" s="24" t="s">
        <v>30</v>
      </c>
      <c r="F17" s="24">
        <v>2002</v>
      </c>
      <c r="G17" s="25" t="s">
        <v>13</v>
      </c>
      <c r="H17" s="21" t="str">
        <f>IF(E17="M",LOOKUP($H$2-F17,{0;40;50;60;70},{"muži A";"muži B";"muži C";"muži D";"muži E"}),IF(E17="Ž",LOOKUP($H$2-F17,{0;40;50},{"ženy F";"ženy G";"ženy H"}),"ERR"))</f>
        <v xml:space="preserve">ženy F</v>
      </c>
    </row>
    <row r="18">
      <c r="A18">
        <f t="shared" si="0"/>
        <v>13</v>
      </c>
      <c r="B18" s="16"/>
      <c r="C18" s="22" t="s">
        <v>42</v>
      </c>
      <c r="D18" s="23" t="s">
        <v>33</v>
      </c>
      <c r="E18" s="24" t="s">
        <v>12</v>
      </c>
      <c r="F18" s="24">
        <v>2000</v>
      </c>
      <c r="G18" s="25" t="s">
        <v>13</v>
      </c>
      <c r="H18" s="21" t="str">
        <f>IF(E18="M",LOOKUP($H$2-F18,{0;40;50;60;70},{"muži A";"muži B";"muži C";"muži D";"muži E"}),IF(E18="Ž",LOOKUP($H$2-F18,{0;40;50},{"ženy F";"ženy G";"ženy H"}),"ERR"))</f>
        <v xml:space="preserve">muži A</v>
      </c>
    </row>
    <row r="19">
      <c r="A19">
        <f t="shared" si="0"/>
        <v>14</v>
      </c>
      <c r="B19" s="16"/>
      <c r="C19" s="22" t="s">
        <v>43</v>
      </c>
      <c r="D19" s="23" t="s">
        <v>26</v>
      </c>
      <c r="E19" s="24" t="s">
        <v>12</v>
      </c>
      <c r="F19" s="24">
        <v>1962</v>
      </c>
      <c r="G19" s="25" t="s">
        <v>44</v>
      </c>
      <c r="H19" s="21" t="str">
        <f>IF(E19="M",LOOKUP($H$2-F19,{0;40;50;60;70},{"muži A";"muži B";"muži C";"muži D";"muži E"}),IF(E19="Ž",LOOKUP($H$2-F19,{0;40;50},{"ženy F";"ženy G";"ženy H"}),"ERR"))</f>
        <v xml:space="preserve">muži D</v>
      </c>
    </row>
    <row r="20">
      <c r="A20">
        <f t="shared" si="0"/>
        <v>15</v>
      </c>
      <c r="B20" s="16"/>
      <c r="C20" s="22" t="s">
        <v>45</v>
      </c>
      <c r="D20" s="23" t="s">
        <v>46</v>
      </c>
      <c r="E20" s="24" t="s">
        <v>30</v>
      </c>
      <c r="F20" s="24">
        <v>2003</v>
      </c>
      <c r="G20" s="25" t="s">
        <v>47</v>
      </c>
      <c r="H20" s="21" t="str">
        <f>IF(E20="M",LOOKUP($H$2-F20,{0;40;50;60;70},{"muži A";"muži B";"muži C";"muži D";"muži E"}),IF(E20="Ž",LOOKUP($H$2-F20,{0;40;50},{"ženy F";"ženy G";"ženy H"}),"ERR"))</f>
        <v xml:space="preserve">ženy F</v>
      </c>
    </row>
    <row r="21">
      <c r="A21">
        <f t="shared" si="0"/>
        <v>16</v>
      </c>
      <c r="B21" s="16"/>
      <c r="C21" s="22" t="s">
        <v>48</v>
      </c>
      <c r="D21" s="23" t="s">
        <v>49</v>
      </c>
      <c r="E21" s="24" t="s">
        <v>12</v>
      </c>
      <c r="F21" s="24">
        <v>1984</v>
      </c>
      <c r="G21" s="25" t="s">
        <v>50</v>
      </c>
      <c r="H21" s="21" t="str">
        <f>IF(E21="M",LOOKUP($H$2-F21,{0;40;50;60;70},{"muži A";"muži B";"muži C";"muži D";"muži E"}),IF(E21="Ž",LOOKUP($H$2-F21,{0;40;50},{"ženy F";"ženy G";"ženy H"}),"ERR"))</f>
        <v xml:space="preserve">muži B</v>
      </c>
    </row>
    <row r="22">
      <c r="A22">
        <f t="shared" si="0"/>
        <v>17</v>
      </c>
      <c r="B22" s="16"/>
      <c r="C22" s="22" t="s">
        <v>51</v>
      </c>
      <c r="D22" s="23" t="s">
        <v>52</v>
      </c>
      <c r="E22" s="24" t="s">
        <v>12</v>
      </c>
      <c r="F22" s="24">
        <v>1985</v>
      </c>
      <c r="G22" s="25"/>
      <c r="H22" s="21" t="str">
        <f>IF(E22="M",LOOKUP($H$2-F22,{0;40;50;60;70},{"muži A";"muži B";"muži C";"muži D";"muži E"}),IF(E22="Ž",LOOKUP($H$2-F22,{0;40;50},{"ženy F";"ženy G";"ženy H"}),"ERR"))</f>
        <v xml:space="preserve">muži B</v>
      </c>
    </row>
    <row r="23">
      <c r="A23">
        <f t="shared" si="0"/>
        <v>18</v>
      </c>
      <c r="B23" s="16"/>
      <c r="C23" s="22" t="s">
        <v>53</v>
      </c>
      <c r="D23" s="23" t="s">
        <v>54</v>
      </c>
      <c r="E23" s="24" t="s">
        <v>12</v>
      </c>
      <c r="F23" s="24">
        <v>1976</v>
      </c>
      <c r="G23" s="25" t="s">
        <v>55</v>
      </c>
      <c r="H23" s="21" t="str">
        <f>IF(E23="M",LOOKUP($H$2-F23,{0;40;50;60;70},{"muži A";"muži B";"muži C";"muži D";"muži E"}),IF(E23="Ž",LOOKUP($H$2-F23,{0;40;50},{"ženy F";"ženy G";"ženy H"}),"ERR"))</f>
        <v xml:space="preserve">muži C</v>
      </c>
    </row>
    <row r="24">
      <c r="A24">
        <f t="shared" si="0"/>
        <v>19</v>
      </c>
      <c r="B24" s="16"/>
      <c r="C24" s="22" t="s">
        <v>56</v>
      </c>
      <c r="D24" s="23" t="s">
        <v>57</v>
      </c>
      <c r="E24" s="24" t="s">
        <v>12</v>
      </c>
      <c r="F24" s="24">
        <v>1988</v>
      </c>
      <c r="G24" s="25" t="s">
        <v>58</v>
      </c>
      <c r="H24" s="21" t="str">
        <f>IF(E24="M",LOOKUP($H$2-F24,{0;40;50;60;70},{"muži A";"muži B";"muži C";"muži D";"muži E"}),IF(E24="Ž",LOOKUP($H$2-F24,{0;40;50},{"ženy F";"ženy G";"ženy H"}),"ERR"))</f>
        <v xml:space="preserve">muži A</v>
      </c>
    </row>
    <row r="25">
      <c r="A25">
        <f t="shared" si="0"/>
        <v>20</v>
      </c>
      <c r="B25" s="16"/>
      <c r="C25" s="22" t="s">
        <v>59</v>
      </c>
      <c r="D25" s="23" t="s">
        <v>60</v>
      </c>
      <c r="E25" s="24" t="s">
        <v>12</v>
      </c>
      <c r="F25" s="24">
        <v>1980</v>
      </c>
      <c r="G25" s="25" t="s">
        <v>16</v>
      </c>
      <c r="H25" s="21" t="str">
        <f>IF(E25="M",LOOKUP($H$2-F25,{0;40;50;60;70},{"muži A";"muži B";"muži C";"muži D";"muži E"}),IF(E25="Ž",LOOKUP($H$2-F25,{0;40;50},{"ženy F";"ženy G";"ženy H"}),"ERR"))</f>
        <v xml:space="preserve">muži B</v>
      </c>
    </row>
    <row r="26">
      <c r="A26">
        <f t="shared" si="0"/>
        <v>21</v>
      </c>
      <c r="B26" s="16"/>
      <c r="C26" s="22" t="s">
        <v>61</v>
      </c>
      <c r="D26" s="23" t="s">
        <v>62</v>
      </c>
      <c r="E26" s="24" t="s">
        <v>12</v>
      </c>
      <c r="F26" s="24">
        <v>2000</v>
      </c>
      <c r="G26" s="25" t="s">
        <v>63</v>
      </c>
      <c r="H26" s="21" t="str">
        <f>IF(E26="M",LOOKUP($H$2-F26,{0;40;50;60;70},{"muži A";"muži B";"muži C";"muži D";"muži E"}),IF(E26="Ž",LOOKUP($H$2-F26,{0;40;50},{"ženy F";"ženy G";"ženy H"}),"ERR"))</f>
        <v xml:space="preserve">muži A</v>
      </c>
    </row>
    <row r="27">
      <c r="A27">
        <f t="shared" si="0"/>
        <v>22</v>
      </c>
      <c r="B27" s="16"/>
      <c r="C27" s="22" t="s">
        <v>64</v>
      </c>
      <c r="D27" s="23" t="s">
        <v>65</v>
      </c>
      <c r="E27" s="24" t="s">
        <v>30</v>
      </c>
      <c r="F27" s="24">
        <v>1995</v>
      </c>
      <c r="G27" s="25" t="s">
        <v>66</v>
      </c>
      <c r="H27" s="21" t="str">
        <f>IF(E27="M",LOOKUP($H$2-F27,{0;40;50;60;70},{"muži A";"muži B";"muži C";"muži D";"muži E"}),IF(E27="Ž",LOOKUP($H$2-F27,{0;40;50},{"ženy F";"ženy G";"ženy H"}),"ERR"))</f>
        <v xml:space="preserve">ženy F</v>
      </c>
    </row>
    <row r="28">
      <c r="A28">
        <f t="shared" si="0"/>
        <v>23</v>
      </c>
      <c r="B28" s="16">
        <v>30</v>
      </c>
      <c r="C28" s="22" t="s">
        <v>67</v>
      </c>
      <c r="D28" s="23" t="s">
        <v>68</v>
      </c>
      <c r="E28" s="24" t="s">
        <v>12</v>
      </c>
      <c r="F28" s="24">
        <v>1970</v>
      </c>
      <c r="G28" s="25" t="s">
        <v>69</v>
      </c>
      <c r="H28" s="21" t="str">
        <f>IF(E28="M",LOOKUP($H$2-F28,{0;40;50;60;70},{"muži A";"muži B";"muži C";"muži D";"muži E"}),IF(E28="Ž",LOOKUP($H$2-F28,{0;40;50},{"ženy F";"ženy G";"ženy H"}),"ERR"))</f>
        <v xml:space="preserve">muži C</v>
      </c>
    </row>
    <row r="29">
      <c r="A29">
        <f t="shared" si="0"/>
        <v>24</v>
      </c>
      <c r="B29" s="16"/>
      <c r="C29" s="22" t="s">
        <v>70</v>
      </c>
      <c r="D29" s="23" t="s">
        <v>71</v>
      </c>
      <c r="E29" s="24" t="s">
        <v>30</v>
      </c>
      <c r="F29" s="24">
        <v>1980</v>
      </c>
      <c r="G29" s="25" t="s">
        <v>37</v>
      </c>
      <c r="H29" s="21" t="str">
        <f>IF(E29="M",LOOKUP($H$2-F29,{0;40;50;60;70},{"muži A";"muži B";"muži C";"muži D";"muži E"}),IF(E29="Ž",LOOKUP($H$2-F29,{0;40;50},{"ženy F";"ženy G";"ženy H"}),"ERR"))</f>
        <v xml:space="preserve">ženy G</v>
      </c>
    </row>
    <row r="30">
      <c r="A30">
        <f t="shared" si="0"/>
        <v>25</v>
      </c>
      <c r="B30" s="16"/>
      <c r="C30" s="22" t="s">
        <v>72</v>
      </c>
      <c r="D30" s="23" t="s">
        <v>73</v>
      </c>
      <c r="E30" s="24" t="s">
        <v>30</v>
      </c>
      <c r="F30" s="24">
        <v>1992</v>
      </c>
      <c r="G30" s="25" t="s">
        <v>31</v>
      </c>
      <c r="H30" s="21" t="str">
        <f>IF(E30="M",LOOKUP($H$2-F30,{0;40;50;60;70},{"muži A";"muži B";"muži C";"muži D";"muži E"}),IF(E30="Ž",LOOKUP($H$2-F30,{0;40;50},{"ženy F";"ženy G";"ženy H"}),"ERR"))</f>
        <v xml:space="preserve">ženy F</v>
      </c>
    </row>
    <row r="31">
      <c r="A31">
        <f t="shared" si="0"/>
        <v>26</v>
      </c>
      <c r="B31" s="16">
        <v>116</v>
      </c>
      <c r="C31" s="22" t="s">
        <v>74</v>
      </c>
      <c r="D31" s="23" t="s">
        <v>75</v>
      </c>
      <c r="E31" s="24" t="s">
        <v>12</v>
      </c>
      <c r="F31" s="24">
        <v>2015</v>
      </c>
      <c r="G31" s="25" t="s">
        <v>76</v>
      </c>
      <c r="H31" s="21" t="s">
        <v>77</v>
      </c>
    </row>
    <row r="32">
      <c r="A32">
        <f t="shared" si="0"/>
        <v>27</v>
      </c>
      <c r="B32" s="16"/>
      <c r="C32" s="22" t="s">
        <v>78</v>
      </c>
      <c r="D32" s="23" t="s">
        <v>26</v>
      </c>
      <c r="E32" s="24" t="s">
        <v>12</v>
      </c>
      <c r="F32" s="24">
        <v>1977</v>
      </c>
      <c r="G32" s="25" t="s">
        <v>16</v>
      </c>
      <c r="H32" s="21" t="str">
        <f>IF(E32="M",LOOKUP($H$2-F32,{0;40;50;60;70},{"muži A";"muži B";"muži C";"muži D";"muži E"}),IF(E32="Ž",LOOKUP($H$2-F32,{0;40;50},{"ženy F";"ženy G";"ženy H"}),"ERR"))</f>
        <v xml:space="preserve">muži B</v>
      </c>
    </row>
    <row r="33">
      <c r="A33">
        <f t="shared" si="0"/>
        <v>28</v>
      </c>
      <c r="B33" s="16"/>
      <c r="C33" s="22" t="s">
        <v>79</v>
      </c>
      <c r="D33" s="23" t="s">
        <v>80</v>
      </c>
      <c r="E33" s="24" t="s">
        <v>12</v>
      </c>
      <c r="F33" s="24">
        <v>1957</v>
      </c>
      <c r="G33" s="25" t="s">
        <v>81</v>
      </c>
      <c r="H33" s="21" t="str">
        <f>IF(E33="M",LOOKUP($H$2-F33,{0;40;50;60;70},{"muži A";"muži B";"muži C";"muži D";"muži E"}),IF(E33="Ž",LOOKUP($H$2-F33,{0;40;50},{"ženy F";"ženy G";"ženy H"}),"ERR"))</f>
        <v xml:space="preserve">muži D</v>
      </c>
    </row>
    <row r="34">
      <c r="A34">
        <f t="shared" si="0"/>
        <v>29</v>
      </c>
      <c r="B34" s="16">
        <v>45</v>
      </c>
      <c r="C34" s="22" t="s">
        <v>82</v>
      </c>
      <c r="D34" s="23" t="s">
        <v>83</v>
      </c>
      <c r="E34" s="24" t="s">
        <v>12</v>
      </c>
      <c r="F34" s="24">
        <v>1991</v>
      </c>
      <c r="G34" s="25" t="s">
        <v>84</v>
      </c>
      <c r="H34" s="21" t="str">
        <f>IF(E34="M",LOOKUP($H$2-F34,{0;40;50;60;70},{"muži A";"muži B";"muži C";"muži D";"muži E"}),IF(E34="Ž",LOOKUP($H$2-F34,{0;40;50},{"ženy F";"ženy G";"ženy H"}),"ERR"))</f>
        <v xml:space="preserve">muži A</v>
      </c>
    </row>
    <row r="35">
      <c r="A35">
        <f t="shared" si="0"/>
        <v>30</v>
      </c>
      <c r="B35" s="16"/>
      <c r="C35" s="22" t="s">
        <v>85</v>
      </c>
      <c r="D35" s="23" t="s">
        <v>86</v>
      </c>
      <c r="E35" s="24" t="s">
        <v>30</v>
      </c>
      <c r="F35" s="24">
        <v>2008</v>
      </c>
      <c r="G35" s="25" t="s">
        <v>87</v>
      </c>
      <c r="H35" s="21" t="s">
        <v>77</v>
      </c>
    </row>
    <row r="36">
      <c r="A36">
        <f t="shared" si="0"/>
        <v>31</v>
      </c>
      <c r="B36" s="16"/>
      <c r="C36" s="22" t="s">
        <v>85</v>
      </c>
      <c r="D36" s="23" t="s">
        <v>88</v>
      </c>
      <c r="E36" s="24" t="s">
        <v>30</v>
      </c>
      <c r="F36" s="24">
        <v>2006</v>
      </c>
      <c r="G36" s="25" t="s">
        <v>87</v>
      </c>
      <c r="H36" s="21" t="s">
        <v>77</v>
      </c>
    </row>
    <row r="37">
      <c r="A37">
        <f t="shared" si="0"/>
        <v>32</v>
      </c>
      <c r="B37" s="16"/>
      <c r="C37" s="22" t="s">
        <v>89</v>
      </c>
      <c r="D37" s="23" t="s">
        <v>90</v>
      </c>
      <c r="E37" s="24" t="s">
        <v>12</v>
      </c>
      <c r="F37" s="24">
        <v>1988</v>
      </c>
      <c r="G37" s="25" t="s">
        <v>91</v>
      </c>
      <c r="H37" s="21" t="str">
        <f>IF(E37="M",LOOKUP($H$2-F37,{0;40;50;60;70},{"muži A";"muži B";"muži C";"muži D";"muži E"}),IF(E37="Ž",LOOKUP($H$2-F37,{0;40;50},{"ženy F";"ženy G";"ženy H"}),"ERR"))</f>
        <v xml:space="preserve">muži A</v>
      </c>
    </row>
    <row r="38">
      <c r="A38">
        <f t="shared" si="0"/>
        <v>33</v>
      </c>
      <c r="B38" s="16"/>
      <c r="C38" s="22" t="s">
        <v>92</v>
      </c>
      <c r="D38" s="23" t="s">
        <v>93</v>
      </c>
      <c r="E38" s="24" t="s">
        <v>30</v>
      </c>
      <c r="F38" s="24">
        <v>1995</v>
      </c>
      <c r="G38" s="25" t="s">
        <v>94</v>
      </c>
      <c r="H38" s="21" t="str">
        <f>IF(E38="M",LOOKUP($H$2-F38,{0;40;50;60;70},{"muži A";"muži B";"muži C";"muži D";"muži E"}),IF(E38="Ž",LOOKUP($H$2-F38,{0;40;50},{"ženy F";"ženy G";"ženy H"}),"ERR"))</f>
        <v xml:space="preserve">ženy F</v>
      </c>
    </row>
    <row r="39">
      <c r="A39">
        <f t="shared" si="0"/>
        <v>34</v>
      </c>
      <c r="B39" s="16"/>
      <c r="C39" s="22" t="s">
        <v>95</v>
      </c>
      <c r="D39" s="23" t="s">
        <v>96</v>
      </c>
      <c r="E39" s="24" t="s">
        <v>12</v>
      </c>
      <c r="F39" s="24">
        <v>1986</v>
      </c>
      <c r="G39" s="25" t="s">
        <v>97</v>
      </c>
      <c r="H39" s="21" t="str">
        <f>IF(E39="M",LOOKUP($H$2-F39,{0;40;50;60;70},{"muži A";"muži B";"muži C";"muži D";"muži E"}),IF(E39="Ž",LOOKUP($H$2-F39,{0;40;50},{"ženy F";"ženy G";"ženy H"}),"ERR"))</f>
        <v xml:space="preserve">muži B</v>
      </c>
    </row>
    <row r="40">
      <c r="A40">
        <f t="shared" si="0"/>
        <v>35</v>
      </c>
      <c r="B40" s="16"/>
      <c r="C40" s="22" t="s">
        <v>98</v>
      </c>
      <c r="D40" s="23" t="s">
        <v>80</v>
      </c>
      <c r="E40" s="24" t="s">
        <v>12</v>
      </c>
      <c r="F40" s="24">
        <v>1981</v>
      </c>
      <c r="G40" s="25" t="s">
        <v>99</v>
      </c>
      <c r="H40" s="21" t="str">
        <f>IF(E40="M",LOOKUP($H$2-F40,{0;40;50;60;70},{"muži A";"muži B";"muži C";"muži D";"muži E"}),IF(E40="Ž",LOOKUP($H$2-F40,{0;40;50},{"ženy F";"ženy G";"ženy H"}),"ERR"))</f>
        <v xml:space="preserve">muži B</v>
      </c>
    </row>
    <row r="41">
      <c r="A41">
        <f t="shared" si="0"/>
        <v>36</v>
      </c>
      <c r="B41" s="16"/>
      <c r="C41" s="22" t="s">
        <v>100</v>
      </c>
      <c r="D41" s="23" t="s">
        <v>90</v>
      </c>
      <c r="E41" s="24" t="s">
        <v>12</v>
      </c>
      <c r="F41" s="24">
        <v>2007</v>
      </c>
      <c r="G41" s="25" t="s">
        <v>101</v>
      </c>
      <c r="H41" s="21" t="s">
        <v>77</v>
      </c>
    </row>
    <row r="42">
      <c r="A42">
        <f t="shared" si="0"/>
        <v>37</v>
      </c>
      <c r="B42" s="16"/>
      <c r="C42" s="22" t="s">
        <v>100</v>
      </c>
      <c r="D42" s="23" t="s">
        <v>75</v>
      </c>
      <c r="E42" s="24" t="s">
        <v>12</v>
      </c>
      <c r="F42" s="24">
        <v>2009</v>
      </c>
      <c r="G42" s="25" t="s">
        <v>101</v>
      </c>
      <c r="H42" s="21" t="s">
        <v>77</v>
      </c>
    </row>
    <row r="43">
      <c r="A43">
        <f t="shared" si="0"/>
        <v>38</v>
      </c>
      <c r="B43" s="16"/>
      <c r="C43" s="22" t="s">
        <v>100</v>
      </c>
      <c r="D43" s="23" t="s">
        <v>75</v>
      </c>
      <c r="E43" s="24" t="s">
        <v>12</v>
      </c>
      <c r="F43" s="24">
        <v>2009</v>
      </c>
      <c r="G43" s="25" t="s">
        <v>101</v>
      </c>
      <c r="H43" s="21" t="s">
        <v>77</v>
      </c>
    </row>
    <row r="44">
      <c r="A44">
        <f t="shared" si="0"/>
        <v>39</v>
      </c>
      <c r="B44" s="16"/>
      <c r="C44" s="22" t="s">
        <v>102</v>
      </c>
      <c r="D44" s="23" t="s">
        <v>103</v>
      </c>
      <c r="E44" s="24" t="s">
        <v>30</v>
      </c>
      <c r="F44" s="24">
        <v>1976</v>
      </c>
      <c r="G44" s="25"/>
      <c r="H44" s="21" t="str">
        <f>IF(E44="M",LOOKUP($H$2-F44,{0;40;50;60;70},{"muži A";"muži B";"muži C";"muži D";"muži E"}),IF(E44="Ž",LOOKUP($H$2-F44,{0;40;50},{"ženy F";"ženy G";"ženy H"}),"ERR"))</f>
        <v xml:space="preserve">ženy H</v>
      </c>
    </row>
    <row r="45">
      <c r="A45">
        <f t="shared" si="0"/>
        <v>40</v>
      </c>
      <c r="B45" s="16"/>
      <c r="C45" s="22" t="s">
        <v>104</v>
      </c>
      <c r="D45" s="23" t="s">
        <v>26</v>
      </c>
      <c r="E45" s="24" t="s">
        <v>12</v>
      </c>
      <c r="F45" s="24">
        <v>1967</v>
      </c>
      <c r="G45" s="25" t="s">
        <v>105</v>
      </c>
      <c r="H45" s="21" t="str">
        <f>IF(E45="M",LOOKUP($H$2-F45,{0;40;50;60;70},{"muži A";"muži B";"muži C";"muži D";"muži E"}),IF(E45="Ž",LOOKUP($H$2-F45,{0;40;50},{"ženy F";"ženy G";"ženy H"}),"ERR"))</f>
        <v xml:space="preserve">muži C</v>
      </c>
    </row>
    <row r="46">
      <c r="A46">
        <f t="shared" si="0"/>
        <v>41</v>
      </c>
      <c r="B46" s="16"/>
      <c r="C46" s="22" t="s">
        <v>106</v>
      </c>
      <c r="D46" s="23" t="s">
        <v>107</v>
      </c>
      <c r="E46" s="24" t="s">
        <v>12</v>
      </c>
      <c r="F46" s="24">
        <v>1972</v>
      </c>
      <c r="G46" s="25" t="s">
        <v>81</v>
      </c>
      <c r="H46" s="21" t="str">
        <f>IF(E46="M",LOOKUP($H$2-F46,{0;40;50;60;70},{"muži A";"muži B";"muži C";"muži D";"muži E"}),IF(E46="Ž",LOOKUP($H$2-F46,{0;40;50},{"ženy F";"ženy G";"ženy H"}),"ERR"))</f>
        <v xml:space="preserve">muži C</v>
      </c>
    </row>
    <row r="47">
      <c r="A47">
        <f t="shared" si="0"/>
        <v>42</v>
      </c>
      <c r="B47" s="16"/>
      <c r="C47" s="22" t="s">
        <v>108</v>
      </c>
      <c r="D47" s="23" t="s">
        <v>109</v>
      </c>
      <c r="E47" s="24" t="s">
        <v>30</v>
      </c>
      <c r="F47" s="24">
        <v>1984</v>
      </c>
      <c r="G47" s="25" t="s">
        <v>81</v>
      </c>
      <c r="H47" s="21" t="str">
        <f>IF(E47="M",LOOKUP($H$2-F47,{0;40;50;60;70},{"muži A";"muži B";"muži C";"muži D";"muži E"}),IF(E47="Ž",LOOKUP($H$2-F47,{0;40;50},{"ženy F";"ženy G";"ženy H"}),"ERR"))</f>
        <v xml:space="preserve">ženy G</v>
      </c>
    </row>
    <row r="48">
      <c r="A48">
        <f t="shared" si="0"/>
        <v>43</v>
      </c>
      <c r="B48" s="16"/>
      <c r="C48" s="22" t="s">
        <v>110</v>
      </c>
      <c r="D48" s="23" t="s">
        <v>49</v>
      </c>
      <c r="E48" s="24" t="s">
        <v>12</v>
      </c>
      <c r="F48" s="24">
        <v>1978</v>
      </c>
      <c r="G48" s="25"/>
      <c r="H48" s="21" t="str">
        <f>IF(E48="M",LOOKUP($H$2-F48,{0;40;50;60;70},{"muži A";"muži B";"muži C";"muži D";"muži E"}),IF(E48="Ž",LOOKUP($H$2-F48,{0;40;50},{"ženy F";"ženy G";"ženy H"}),"ERR"))</f>
        <v xml:space="preserve">muži B</v>
      </c>
    </row>
    <row r="49">
      <c r="A49">
        <f t="shared" si="0"/>
        <v>44</v>
      </c>
      <c r="B49" s="16"/>
      <c r="C49" s="22" t="s">
        <v>111</v>
      </c>
      <c r="D49" s="23" t="s">
        <v>96</v>
      </c>
      <c r="E49" s="24" t="s">
        <v>12</v>
      </c>
      <c r="F49" s="24">
        <v>1949</v>
      </c>
      <c r="G49" s="25" t="s">
        <v>112</v>
      </c>
      <c r="H49" s="21" t="str">
        <f>IF(E49="M",LOOKUP($H$2-F49,{0;40;50;60;70},{"muži A";"muži B";"muži C";"muži D";"muži E"}),IF(E49="Ž",LOOKUP($H$2-F49,{0;40;50},{"ženy F";"ženy G";"ženy H"}),"ERR"))</f>
        <v xml:space="preserve">muži E</v>
      </c>
    </row>
    <row r="50">
      <c r="A50">
        <f t="shared" si="0"/>
        <v>45</v>
      </c>
      <c r="B50" s="16"/>
      <c r="C50" s="22" t="s">
        <v>113</v>
      </c>
      <c r="D50" s="23" t="s">
        <v>114</v>
      </c>
      <c r="E50" s="24" t="s">
        <v>30</v>
      </c>
      <c r="F50" s="24">
        <v>1976</v>
      </c>
      <c r="G50" s="25" t="s">
        <v>50</v>
      </c>
      <c r="H50" s="21" t="str">
        <f>IF(E50="M",LOOKUP($H$2-F50,{0;40;50;60;70},{"muži A";"muži B";"muži C";"muži D";"muži E"}),IF(E50="Ž",LOOKUP($H$2-F50,{0;40;50},{"ženy F";"ženy G";"ženy H"}),"ERR"))</f>
        <v xml:space="preserve">ženy H</v>
      </c>
    </row>
    <row r="51">
      <c r="A51">
        <f t="shared" si="0"/>
        <v>46</v>
      </c>
      <c r="B51" s="16"/>
      <c r="C51" s="22" t="s">
        <v>115</v>
      </c>
      <c r="D51" s="23" t="s">
        <v>116</v>
      </c>
      <c r="E51" s="24" t="s">
        <v>12</v>
      </c>
      <c r="F51" s="24">
        <v>1991</v>
      </c>
      <c r="G51" s="25" t="s">
        <v>117</v>
      </c>
      <c r="H51" s="21" t="str">
        <f>IF(E51="M",LOOKUP($H$2-F51,{0;40;50;60;70},{"muži A";"muži B";"muži C";"muži D";"muži E"}),IF(E51="Ž",LOOKUP($H$2-F51,{0;40;50},{"ženy F";"ženy G";"ženy H"}),"ERR"))</f>
        <v xml:space="preserve">muži A</v>
      </c>
    </row>
    <row r="52">
      <c r="A52">
        <f t="shared" si="0"/>
        <v>47</v>
      </c>
      <c r="B52" s="16"/>
      <c r="C52" s="22" t="s">
        <v>118</v>
      </c>
      <c r="D52" s="23" t="s">
        <v>119</v>
      </c>
      <c r="E52" s="24" t="s">
        <v>12</v>
      </c>
      <c r="F52" s="24">
        <v>1962</v>
      </c>
      <c r="G52" s="25" t="s">
        <v>37</v>
      </c>
      <c r="H52" s="21" t="str">
        <f>IF(E52="M",LOOKUP($H$2-F52,{0;40;50;60;70},{"muži A";"muži B";"muži C";"muži D";"muži E"}),IF(E52="Ž",LOOKUP($H$2-F52,{0;40;50},{"ženy F";"ženy G";"ženy H"}),"ERR"))</f>
        <v xml:space="preserve">muži D</v>
      </c>
    </row>
    <row r="53">
      <c r="A53">
        <f t="shared" si="0"/>
        <v>48</v>
      </c>
      <c r="B53" s="16"/>
      <c r="C53" s="22" t="s">
        <v>120</v>
      </c>
      <c r="D53" s="23" t="s">
        <v>62</v>
      </c>
      <c r="E53" s="24" t="s">
        <v>12</v>
      </c>
      <c r="F53" s="24">
        <v>1992</v>
      </c>
      <c r="G53" s="25" t="s">
        <v>121</v>
      </c>
      <c r="H53" s="21" t="str">
        <f>IF(E53="M",LOOKUP($H$2-F53,{0;40;50;60;70},{"muži A";"muži B";"muži C";"muži D";"muži E"}),IF(E53="Ž",LOOKUP($H$2-F53,{0;40;50},{"ženy F";"ženy G";"ženy H"}),"ERR"))</f>
        <v xml:space="preserve">muži A</v>
      </c>
    </row>
    <row r="54">
      <c r="A54">
        <f t="shared" si="0"/>
        <v>49</v>
      </c>
      <c r="B54" s="16"/>
      <c r="C54" s="22" t="s">
        <v>122</v>
      </c>
      <c r="D54" s="23" t="s">
        <v>123</v>
      </c>
      <c r="E54" s="24" t="s">
        <v>12</v>
      </c>
      <c r="F54" s="24">
        <v>1980</v>
      </c>
      <c r="G54" s="25" t="s">
        <v>81</v>
      </c>
      <c r="H54" s="21" t="str">
        <f>IF(E54="M",LOOKUP($H$2-F54,{0;40;50;60;70},{"muži A";"muži B";"muži C";"muži D";"muži E"}),IF(E54="Ž",LOOKUP($H$2-F54,{0;40;50},{"ženy F";"ženy G";"ženy H"}),"ERR"))</f>
        <v xml:space="preserve">muži B</v>
      </c>
    </row>
    <row r="55">
      <c r="A55">
        <f t="shared" si="0"/>
        <v>50</v>
      </c>
      <c r="B55" s="16"/>
      <c r="C55" s="22" t="s">
        <v>122</v>
      </c>
      <c r="D55" s="23" t="s">
        <v>123</v>
      </c>
      <c r="E55" s="24" t="s">
        <v>12</v>
      </c>
      <c r="F55" s="24">
        <v>1980</v>
      </c>
      <c r="G55" s="25" t="s">
        <v>81</v>
      </c>
      <c r="H55" s="21" t="str">
        <f>IF(E55="M",LOOKUP($H$2-F55,{0;40;50;60;70},{"muži A";"muži B";"muži C";"muži D";"muži E"}),IF(E55="Ž",LOOKUP($H$2-F55,{0;40;50},{"ženy F";"ženy G";"ženy H"}),"ERR"))</f>
        <v xml:space="preserve">muži B</v>
      </c>
    </row>
    <row r="56">
      <c r="A56">
        <f t="shared" si="0"/>
        <v>51</v>
      </c>
      <c r="B56" s="16"/>
      <c r="C56" s="22" t="s">
        <v>124</v>
      </c>
      <c r="D56" s="23" t="s">
        <v>125</v>
      </c>
      <c r="E56" s="24" t="s">
        <v>12</v>
      </c>
      <c r="F56" s="24">
        <v>2002</v>
      </c>
      <c r="G56" s="25" t="s">
        <v>87</v>
      </c>
      <c r="H56" s="21" t="str">
        <f>IF(E56="M",LOOKUP($H$2-F56,{0;40;50;60;70},{"muži A";"muži B";"muži C";"muži D";"muži E"}),IF(E56="Ž",LOOKUP($H$2-F56,{0;40;50},{"ženy F";"ženy G";"ženy H"}),"ERR"))</f>
        <v xml:space="preserve">muži A</v>
      </c>
    </row>
    <row r="57">
      <c r="A57">
        <f t="shared" si="0"/>
        <v>52</v>
      </c>
      <c r="B57" s="16"/>
      <c r="C57" s="22" t="s">
        <v>124</v>
      </c>
      <c r="D57" s="23" t="s">
        <v>90</v>
      </c>
      <c r="E57" s="24" t="s">
        <v>12</v>
      </c>
      <c r="F57" s="24">
        <v>1977</v>
      </c>
      <c r="G57" s="25" t="s">
        <v>126</v>
      </c>
      <c r="H57" s="21" t="str">
        <f>IF(E57="M",LOOKUP($H$2-F57,{0;40;50;60;70},{"muži A";"muži B";"muži C";"muži D";"muži E"}),IF(E57="Ž",LOOKUP($H$2-F57,{0;40;50},{"ženy F";"ženy G";"ženy H"}),"ERR"))</f>
        <v xml:space="preserve">muži B</v>
      </c>
    </row>
    <row r="58">
      <c r="A58">
        <f t="shared" si="0"/>
        <v>53</v>
      </c>
      <c r="B58" s="16"/>
      <c r="C58" s="22" t="s">
        <v>124</v>
      </c>
      <c r="D58" s="23" t="s">
        <v>123</v>
      </c>
      <c r="E58" s="24" t="s">
        <v>12</v>
      </c>
      <c r="F58" s="24">
        <v>1974</v>
      </c>
      <c r="G58" s="25" t="s">
        <v>117</v>
      </c>
      <c r="H58" s="21" t="str">
        <f>IF(E58="M",LOOKUP($H$2-F58,{0;40;50;60;70},{"muži A";"muži B";"muži C";"muži D";"muži E"}),IF(E58="Ž",LOOKUP($H$2-F58,{0;40;50},{"ženy F";"ženy G";"ženy H"}),"ERR"))</f>
        <v xml:space="preserve">muži C</v>
      </c>
    </row>
    <row r="59">
      <c r="A59">
        <f t="shared" si="0"/>
        <v>54</v>
      </c>
      <c r="B59" s="16">
        <v>112</v>
      </c>
      <c r="C59" s="22" t="s">
        <v>124</v>
      </c>
      <c r="D59" s="23" t="s">
        <v>15</v>
      </c>
      <c r="E59" s="24" t="s">
        <v>12</v>
      </c>
      <c r="F59" s="24">
        <v>2014</v>
      </c>
      <c r="G59" s="25" t="s">
        <v>127</v>
      </c>
      <c r="H59" s="21" t="s">
        <v>77</v>
      </c>
    </row>
    <row r="60">
      <c r="A60">
        <f t="shared" si="0"/>
        <v>55</v>
      </c>
      <c r="B60" s="16"/>
      <c r="C60" s="22" t="s">
        <v>124</v>
      </c>
      <c r="D60" s="23" t="s">
        <v>128</v>
      </c>
      <c r="E60" s="24" t="s">
        <v>12</v>
      </c>
      <c r="F60" s="24">
        <v>2015</v>
      </c>
      <c r="G60" s="25" t="s">
        <v>129</v>
      </c>
      <c r="H60" s="21" t="s">
        <v>77</v>
      </c>
    </row>
    <row r="61">
      <c r="A61">
        <f t="shared" si="0"/>
        <v>56</v>
      </c>
      <c r="B61" s="16"/>
      <c r="C61" s="22" t="s">
        <v>130</v>
      </c>
      <c r="D61" s="23" t="s">
        <v>131</v>
      </c>
      <c r="E61" s="24" t="s">
        <v>30</v>
      </c>
      <c r="F61" s="24">
        <v>2013</v>
      </c>
      <c r="G61" s="25" t="s">
        <v>129</v>
      </c>
      <c r="H61" s="21" t="s">
        <v>77</v>
      </c>
    </row>
    <row r="62">
      <c r="A62">
        <f t="shared" si="0"/>
        <v>57</v>
      </c>
      <c r="B62" s="16"/>
      <c r="C62" s="22" t="s">
        <v>130</v>
      </c>
      <c r="D62" s="23" t="s">
        <v>132</v>
      </c>
      <c r="E62" s="24" t="s">
        <v>30</v>
      </c>
      <c r="F62" s="24">
        <v>1982</v>
      </c>
      <c r="G62" s="25" t="s">
        <v>129</v>
      </c>
      <c r="H62" s="21" t="str">
        <f>IF(E62="M",LOOKUP($H$2-F62,{0;40;50;60;70},{"muži A";"muži B";"muži C";"muži D";"muži E"}),IF(E62="Ž",LOOKUP($H$2-F62,{0;40;50},{"ženy F";"ženy G";"ženy H"}),"ERR"))</f>
        <v xml:space="preserve">ženy G</v>
      </c>
    </row>
    <row r="63">
      <c r="A63">
        <f t="shared" si="0"/>
        <v>58</v>
      </c>
      <c r="B63" s="16"/>
      <c r="C63" s="22" t="s">
        <v>133</v>
      </c>
      <c r="D63" s="23" t="s">
        <v>134</v>
      </c>
      <c r="E63" s="24" t="s">
        <v>12</v>
      </c>
      <c r="F63" s="24">
        <v>1992</v>
      </c>
      <c r="G63" s="25" t="s">
        <v>87</v>
      </c>
      <c r="H63" s="21" t="str">
        <f>IF(E63="M",LOOKUP($H$2-F63,{0;40;50;60;70},{"muži A";"muži B";"muži C";"muži D";"muži E"}),IF(E63="Ž",LOOKUP($H$2-F63,{0;40;50},{"ženy F";"ženy G";"ženy H"}),"ERR"))</f>
        <v xml:space="preserve">muži A</v>
      </c>
    </row>
    <row r="64">
      <c r="A64">
        <f t="shared" si="0"/>
        <v>59</v>
      </c>
      <c r="B64" s="16"/>
      <c r="C64" s="22" t="s">
        <v>133</v>
      </c>
      <c r="D64" s="23" t="s">
        <v>135</v>
      </c>
      <c r="E64" s="24" t="s">
        <v>12</v>
      </c>
      <c r="F64" s="24">
        <v>1951</v>
      </c>
      <c r="G64" s="25" t="s">
        <v>136</v>
      </c>
      <c r="H64" s="21" t="str">
        <f>IF(E64="M",LOOKUP($H$2-F64,{0;40;50;60;70},{"muži A";"muži B";"muži C";"muži D";"muži E"}),IF(E64="Ž",LOOKUP($H$2-F64,{0;40;50},{"ženy F";"ženy G";"ženy H"}),"ERR"))</f>
        <v xml:space="preserve">muži E</v>
      </c>
    </row>
    <row r="65">
      <c r="A65">
        <f t="shared" si="0"/>
        <v>60</v>
      </c>
      <c r="B65" s="16"/>
      <c r="C65" s="22" t="s">
        <v>137</v>
      </c>
      <c r="D65" s="23" t="s">
        <v>138</v>
      </c>
      <c r="E65" s="24" t="s">
        <v>30</v>
      </c>
      <c r="F65" s="24">
        <v>1979</v>
      </c>
      <c r="G65" s="25" t="s">
        <v>37</v>
      </c>
      <c r="H65" s="21" t="str">
        <f>IF(E65="M",LOOKUP($H$2-F65,{0;40;50;60;70},{"muži A";"muži B";"muži C";"muži D";"muži E"}),IF(E65="Ž",LOOKUP($H$2-F65,{0;40;50},{"ženy F";"ženy G";"ženy H"}),"ERR"))</f>
        <v xml:space="preserve">ženy G</v>
      </c>
    </row>
    <row r="66">
      <c r="A66">
        <f t="shared" si="0"/>
        <v>61</v>
      </c>
      <c r="B66" s="16"/>
      <c r="C66" s="22" t="s">
        <v>139</v>
      </c>
      <c r="D66" s="23" t="s">
        <v>140</v>
      </c>
      <c r="E66" s="24" t="s">
        <v>30</v>
      </c>
      <c r="F66" s="24">
        <v>1992</v>
      </c>
      <c r="G66" s="25" t="s">
        <v>141</v>
      </c>
      <c r="H66" s="21" t="str">
        <f>IF(E66="M",LOOKUP($H$2-F66,{0;40;50;60;70},{"muži A";"muži B";"muži C";"muži D";"muži E"}),IF(E66="Ž",LOOKUP($H$2-F66,{0;40;50},{"ženy F";"ženy G";"ženy H"}),"ERR"))</f>
        <v xml:space="preserve">ženy F</v>
      </c>
    </row>
    <row r="67">
      <c r="A67">
        <f t="shared" si="0"/>
        <v>62</v>
      </c>
      <c r="B67" s="16">
        <v>3</v>
      </c>
      <c r="C67" s="22" t="s">
        <v>142</v>
      </c>
      <c r="D67" s="23" t="s">
        <v>143</v>
      </c>
      <c r="E67" s="24" t="s">
        <v>12</v>
      </c>
      <c r="F67" s="24">
        <v>1961</v>
      </c>
      <c r="G67" s="25" t="s">
        <v>87</v>
      </c>
      <c r="H67" s="21" t="str">
        <f>IF(E67="M",LOOKUP($H$2-F67,{0;40;50;60;70},{"muži A";"muži B";"muži C";"muži D";"muži E"}),IF(E67="Ž",LOOKUP($H$2-F67,{0;40;50},{"ženy F";"ženy G";"ženy H"}),"ERR"))</f>
        <v xml:space="preserve">muži D</v>
      </c>
    </row>
    <row r="68">
      <c r="A68">
        <f t="shared" si="0"/>
        <v>63</v>
      </c>
      <c r="B68" s="16"/>
      <c r="C68" s="22" t="s">
        <v>144</v>
      </c>
      <c r="D68" s="23" t="s">
        <v>145</v>
      </c>
      <c r="E68" s="24" t="s">
        <v>12</v>
      </c>
      <c r="F68" s="24">
        <v>1977</v>
      </c>
      <c r="G68" s="25" t="s">
        <v>37</v>
      </c>
      <c r="H68" s="21" t="str">
        <f>IF(E68="M",LOOKUP($H$2-F68,{0;40;50;60;70},{"muži A";"muži B";"muži C";"muži D";"muži E"}),IF(E68="Ž",LOOKUP($H$2-F68,{0;40;50},{"ženy F";"ženy G";"ženy H"}),"ERR"))</f>
        <v xml:space="preserve">muži B</v>
      </c>
    </row>
    <row r="69">
      <c r="A69">
        <f t="shared" si="0"/>
        <v>64</v>
      </c>
      <c r="B69" s="16"/>
      <c r="C69" s="22" t="s">
        <v>146</v>
      </c>
      <c r="D69" s="23" t="s">
        <v>26</v>
      </c>
      <c r="E69" s="24" t="s">
        <v>12</v>
      </c>
      <c r="F69" s="24">
        <v>1964</v>
      </c>
      <c r="G69" s="25" t="s">
        <v>37</v>
      </c>
      <c r="H69" s="21" t="str">
        <f>IF(E69="M",LOOKUP($H$2-F69,{0;40;50;60;70},{"muži A";"muži B";"muži C";"muži D";"muži E"}),IF(E69="Ž",LOOKUP($H$2-F69,{0;40;50},{"ženy F";"ženy G";"ženy H"}),"ERR"))</f>
        <v xml:space="preserve">muži D</v>
      </c>
    </row>
    <row r="70">
      <c r="A70">
        <f t="shared" si="0"/>
        <v>65</v>
      </c>
      <c r="B70" s="16"/>
      <c r="C70" s="22" t="s">
        <v>146</v>
      </c>
      <c r="D70" s="23" t="s">
        <v>147</v>
      </c>
      <c r="E70" s="24" t="s">
        <v>12</v>
      </c>
      <c r="F70" s="24">
        <v>1951</v>
      </c>
      <c r="G70" s="25" t="s">
        <v>37</v>
      </c>
      <c r="H70" s="21" t="str">
        <f>IF(E70="M",LOOKUP($H$2-F70,{0;40;50;60;70},{"muži A";"muži B";"muži C";"muži D";"muži E"}),IF(E70="Ž",LOOKUP($H$2-F70,{0;40;50},{"ženy F";"ženy G";"ženy H"}),"ERR"))</f>
        <v xml:space="preserve">muži E</v>
      </c>
    </row>
    <row r="71">
      <c r="A71">
        <f t="shared" ref="A71:A134" si="1">A70+1</f>
        <v>66</v>
      </c>
      <c r="B71" s="16"/>
      <c r="C71" s="22" t="s">
        <v>148</v>
      </c>
      <c r="D71" s="23" t="s">
        <v>26</v>
      </c>
      <c r="E71" s="24" t="s">
        <v>12</v>
      </c>
      <c r="F71" s="24">
        <v>1977</v>
      </c>
      <c r="G71" s="25" t="s">
        <v>149</v>
      </c>
      <c r="H71" s="21" t="str">
        <f>IF(E71="M",LOOKUP($H$2-F71,{0;40;50;60;70},{"muži A";"muži B";"muži C";"muži D";"muži E"}),IF(E71="Ž",LOOKUP($H$2-F71,{0;40;50},{"ženy F";"ženy G";"ženy H"}),"ERR"))</f>
        <v xml:space="preserve">muži B</v>
      </c>
    </row>
    <row r="72">
      <c r="A72">
        <f t="shared" si="1"/>
        <v>67</v>
      </c>
      <c r="B72" s="16"/>
      <c r="C72" s="22" t="s">
        <v>150</v>
      </c>
      <c r="D72" s="23" t="s">
        <v>151</v>
      </c>
      <c r="E72" s="24" t="s">
        <v>30</v>
      </c>
      <c r="F72" s="24">
        <v>1995</v>
      </c>
      <c r="G72" s="25" t="s">
        <v>152</v>
      </c>
      <c r="H72" s="21" t="str">
        <f>IF(E72="M",LOOKUP($H$2-F72,{0;40;50;60;70},{"muži A";"muži B";"muži C";"muži D";"muži E"}),IF(E72="Ž",LOOKUP($H$2-F72,{0;40;50},{"ženy F";"ženy G";"ženy H"}),"ERR"))</f>
        <v xml:space="preserve">ženy F</v>
      </c>
    </row>
    <row r="73">
      <c r="A73">
        <f t="shared" si="1"/>
        <v>68</v>
      </c>
      <c r="B73" s="16"/>
      <c r="C73" s="22" t="s">
        <v>153</v>
      </c>
      <c r="D73" s="23" t="s">
        <v>154</v>
      </c>
      <c r="E73" s="24" t="s">
        <v>30</v>
      </c>
      <c r="F73" s="24">
        <v>1985</v>
      </c>
      <c r="G73" s="25" t="s">
        <v>155</v>
      </c>
      <c r="H73" s="21" t="str">
        <f>IF(E73="M",LOOKUP($H$2-F73,{0;40;50;60;70},{"muži A";"muži B";"muži C";"muži D";"muži E"}),IF(E73="Ž",LOOKUP($H$2-F73,{0;40;50},{"ženy F";"ženy G";"ženy H"}),"ERR"))</f>
        <v xml:space="preserve">ženy G</v>
      </c>
    </row>
    <row r="74">
      <c r="A74">
        <f t="shared" si="1"/>
        <v>69</v>
      </c>
      <c r="B74" s="16"/>
      <c r="C74" s="22" t="s">
        <v>156</v>
      </c>
      <c r="D74" s="23" t="s">
        <v>157</v>
      </c>
      <c r="E74" s="24" t="s">
        <v>30</v>
      </c>
      <c r="F74" s="24">
        <v>1989</v>
      </c>
      <c r="G74" s="25" t="s">
        <v>37</v>
      </c>
      <c r="H74" s="21" t="str">
        <f>IF(E74="M",LOOKUP($H$2-F74,{0;40;50;60;70},{"muži A";"muži B";"muži C";"muži D";"muži E"}),IF(E74="Ž",LOOKUP($H$2-F74,{0;40;50},{"ženy F";"ženy G";"ženy H"}),"ERR"))</f>
        <v xml:space="preserve">ženy F</v>
      </c>
    </row>
    <row r="75">
      <c r="A75">
        <f t="shared" si="1"/>
        <v>70</v>
      </c>
      <c r="B75" s="16">
        <v>39</v>
      </c>
      <c r="C75" s="22" t="s">
        <v>158</v>
      </c>
      <c r="D75" s="23" t="s">
        <v>159</v>
      </c>
      <c r="E75" s="24" t="s">
        <v>12</v>
      </c>
      <c r="F75" s="24">
        <v>1982</v>
      </c>
      <c r="G75" s="25" t="s">
        <v>84</v>
      </c>
      <c r="H75" s="21" t="str">
        <f>IF(E75="M",LOOKUP($H$2-F75,{0;40;50;60;70},{"muži A";"muži B";"muži C";"muži D";"muži E"}),IF(E75="Ž",LOOKUP($H$2-F75,{0;40;50},{"ženy F";"ženy G";"ženy H"}),"ERR"))</f>
        <v xml:space="preserve">muži B</v>
      </c>
    </row>
    <row r="76">
      <c r="A76">
        <f t="shared" si="1"/>
        <v>71</v>
      </c>
      <c r="B76" s="16"/>
      <c r="C76" s="22" t="s">
        <v>158</v>
      </c>
      <c r="D76" s="23" t="s">
        <v>49</v>
      </c>
      <c r="E76" s="24" t="s">
        <v>12</v>
      </c>
      <c r="F76" s="24">
        <v>1973</v>
      </c>
      <c r="G76" s="25" t="s">
        <v>160</v>
      </c>
      <c r="H76" s="21" t="str">
        <f>IF(E76="M",LOOKUP($H$2-F76,{0;40;50;60;70},{"muži A";"muži B";"muži C";"muži D";"muži E"}),IF(E76="Ž",LOOKUP($H$2-F76,{0;40;50},{"ženy F";"ženy G";"ženy H"}),"ERR"))</f>
        <v xml:space="preserve">muži C</v>
      </c>
    </row>
    <row r="77">
      <c r="A77">
        <f t="shared" si="1"/>
        <v>72</v>
      </c>
      <c r="B77" s="16"/>
      <c r="C77" s="22" t="s">
        <v>161</v>
      </c>
      <c r="D77" s="23" t="s">
        <v>39</v>
      </c>
      <c r="E77" s="24" t="s">
        <v>30</v>
      </c>
      <c r="F77" s="24">
        <v>1955</v>
      </c>
      <c r="G77" s="25" t="s">
        <v>162</v>
      </c>
      <c r="H77" s="21" t="str">
        <f>IF(E77="M",LOOKUP($H$2-F77,{0;40;50;60;70},{"muži A";"muži B";"muži C";"muži D";"muži E"}),IF(E77="Ž",LOOKUP($H$2-F77,{0;40;50},{"ženy F";"ženy G";"ženy H"}),"ERR"))</f>
        <v xml:space="preserve">ženy H</v>
      </c>
    </row>
    <row r="78">
      <c r="A78">
        <f t="shared" si="1"/>
        <v>73</v>
      </c>
      <c r="B78" s="16"/>
      <c r="C78" s="22" t="s">
        <v>163</v>
      </c>
      <c r="D78" s="23" t="s">
        <v>164</v>
      </c>
      <c r="E78" s="24" t="s">
        <v>12</v>
      </c>
      <c r="F78" s="24">
        <v>1960</v>
      </c>
      <c r="G78" s="25" t="s">
        <v>165</v>
      </c>
      <c r="H78" s="21" t="str">
        <f>IF(E78="M",LOOKUP($H$2-F78,{0;40;50;60;70},{"muži A";"muži B";"muži C";"muži D";"muži E"}),IF(E78="Ž",LOOKUP($H$2-F78,{0;40;50},{"ženy F";"ženy G";"ženy H"}),"ERR"))</f>
        <v xml:space="preserve">muži D</v>
      </c>
    </row>
    <row r="79">
      <c r="A79">
        <f t="shared" si="1"/>
        <v>74</v>
      </c>
      <c r="B79" s="16"/>
      <c r="C79" s="22" t="s">
        <v>166</v>
      </c>
      <c r="D79" s="23" t="s">
        <v>167</v>
      </c>
      <c r="E79" s="24" t="s">
        <v>12</v>
      </c>
      <c r="F79" s="24">
        <v>1952</v>
      </c>
      <c r="G79" s="25" t="s">
        <v>37</v>
      </c>
      <c r="H79" s="21" t="str">
        <f>IF(E79="M",LOOKUP($H$2-F79,{0;40;50;60;70},{"muži A";"muži B";"muži C";"muži D";"muži E"}),IF(E79="Ž",LOOKUP($H$2-F79,{0;40;50},{"ženy F";"ženy G";"ženy H"}),"ERR"))</f>
        <v xml:space="preserve">muži E</v>
      </c>
    </row>
    <row r="80">
      <c r="A80">
        <f t="shared" si="1"/>
        <v>75</v>
      </c>
      <c r="B80" s="16"/>
      <c r="C80" s="22" t="s">
        <v>83</v>
      </c>
      <c r="D80" s="23" t="s">
        <v>168</v>
      </c>
      <c r="E80" s="24" t="s">
        <v>12</v>
      </c>
      <c r="F80" s="24">
        <v>1960</v>
      </c>
      <c r="G80" s="25" t="s">
        <v>169</v>
      </c>
      <c r="H80" s="21" t="str">
        <f>IF(E80="M",LOOKUP($H$2-F80,{0;40;50;60;70},{"muži A";"muži B";"muži C";"muži D";"muži E"}),IF(E80="Ž",LOOKUP($H$2-F80,{0;40;50},{"ženy F";"ženy G";"ženy H"}),"ERR"))</f>
        <v xml:space="preserve">muži D</v>
      </c>
    </row>
    <row r="81">
      <c r="A81">
        <f t="shared" si="1"/>
        <v>76</v>
      </c>
      <c r="B81" s="16"/>
      <c r="C81" s="22" t="s">
        <v>170</v>
      </c>
      <c r="D81" s="23" t="s">
        <v>171</v>
      </c>
      <c r="E81" s="24" t="s">
        <v>30</v>
      </c>
      <c r="F81" s="24">
        <v>1962</v>
      </c>
      <c r="G81" s="25" t="s">
        <v>172</v>
      </c>
      <c r="H81" s="21" t="str">
        <f>IF(E81="M",LOOKUP($H$2-F81,{0;40;50;60;70},{"muži A";"muži B";"muži C";"muži D";"muži E"}),IF(E81="Ž",LOOKUP($H$2-F81,{0;40;50},{"ženy F";"ženy G";"ženy H"}),"ERR"))</f>
        <v xml:space="preserve">ženy H</v>
      </c>
    </row>
    <row r="82">
      <c r="A82">
        <f t="shared" si="1"/>
        <v>77</v>
      </c>
      <c r="B82" s="16">
        <v>17</v>
      </c>
      <c r="C82" s="22" t="s">
        <v>173</v>
      </c>
      <c r="D82" s="23" t="s">
        <v>96</v>
      </c>
      <c r="E82" s="24" t="s">
        <v>12</v>
      </c>
      <c r="F82" s="24">
        <v>1991</v>
      </c>
      <c r="G82" s="25" t="s">
        <v>172</v>
      </c>
      <c r="H82" s="21" t="str">
        <f>IF(E82="M",LOOKUP($H$2-F82,{0;40;50;60;70},{"muži A";"muži B";"muži C";"muži D";"muži E"}),IF(E82="Ž",LOOKUP($H$2-F82,{0;40;50},{"ženy F";"ženy G";"ženy H"}),"ERR"))</f>
        <v xml:space="preserve">muži A</v>
      </c>
    </row>
    <row r="83">
      <c r="A83">
        <f t="shared" si="1"/>
        <v>78</v>
      </c>
      <c r="B83" s="16"/>
      <c r="C83" s="22" t="s">
        <v>174</v>
      </c>
      <c r="D83" s="23" t="s">
        <v>175</v>
      </c>
      <c r="E83" s="24" t="s">
        <v>30</v>
      </c>
      <c r="F83" s="24">
        <v>1987</v>
      </c>
      <c r="G83" s="25" t="s">
        <v>37</v>
      </c>
      <c r="H83" s="21" t="str">
        <f>IF(E83="M",LOOKUP($H$2-F83,{0;40;50;60;70},{"muži A";"muži B";"muži C";"muži D";"muži E"}),IF(E83="Ž",LOOKUP($H$2-F83,{0;40;50},{"ženy F";"ženy G";"ženy H"}),"ERR"))</f>
        <v xml:space="preserve">ženy F</v>
      </c>
    </row>
    <row r="84">
      <c r="A84">
        <f t="shared" si="1"/>
        <v>79</v>
      </c>
      <c r="B84" s="16"/>
      <c r="C84" s="22" t="s">
        <v>176</v>
      </c>
      <c r="D84" s="23" t="s">
        <v>15</v>
      </c>
      <c r="E84" s="24" t="s">
        <v>12</v>
      </c>
      <c r="F84" s="24">
        <v>1993</v>
      </c>
      <c r="G84" s="25"/>
      <c r="H84" s="21" t="str">
        <f>IF(E84="M",LOOKUP($H$2-F84,{0;40;50;60;70},{"muži A";"muži B";"muži C";"muži D";"muži E"}),IF(E84="Ž",LOOKUP($H$2-F84,{0;40;50},{"ženy F";"ženy G";"ženy H"}),"ERR"))</f>
        <v xml:space="preserve">muži A</v>
      </c>
    </row>
    <row r="85">
      <c r="A85">
        <f t="shared" si="1"/>
        <v>80</v>
      </c>
      <c r="B85" s="16">
        <v>2</v>
      </c>
      <c r="C85" s="22" t="s">
        <v>177</v>
      </c>
      <c r="D85" s="23" t="s">
        <v>159</v>
      </c>
      <c r="E85" s="24" t="s">
        <v>12</v>
      </c>
      <c r="F85" s="24">
        <v>1968</v>
      </c>
      <c r="G85" s="25" t="s">
        <v>178</v>
      </c>
      <c r="H85" s="21" t="str">
        <f>IF(E85="M",LOOKUP($H$2-F85,{0;40;50;60;70},{"muži A";"muži B";"muži C";"muži D";"muži E"}),IF(E85="Ž",LOOKUP($H$2-F85,{0;40;50},{"ženy F";"ženy G";"ženy H"}),"ERR"))</f>
        <v xml:space="preserve">muži C</v>
      </c>
    </row>
    <row r="86">
      <c r="A86">
        <f t="shared" si="1"/>
        <v>81</v>
      </c>
      <c r="B86" s="16"/>
      <c r="C86" s="22" t="s">
        <v>179</v>
      </c>
      <c r="D86" s="23" t="s">
        <v>33</v>
      </c>
      <c r="E86" s="24" t="s">
        <v>12</v>
      </c>
      <c r="F86" s="24">
        <v>1976</v>
      </c>
      <c r="G86" s="25" t="s">
        <v>180</v>
      </c>
      <c r="H86" s="21" t="str">
        <f>IF(E86="M",LOOKUP($H$2-F86,{0;40;50;60;70},{"muži A";"muži B";"muži C";"muži D";"muži E"}),IF(E86="Ž",LOOKUP($H$2-F86,{0;40;50},{"ženy F";"ženy G";"ženy H"}),"ERR"))</f>
        <v xml:space="preserve">muži C</v>
      </c>
    </row>
    <row r="87">
      <c r="A87">
        <f t="shared" si="1"/>
        <v>82</v>
      </c>
      <c r="B87" s="16"/>
      <c r="C87" s="22" t="s">
        <v>181</v>
      </c>
      <c r="D87" s="23" t="s">
        <v>182</v>
      </c>
      <c r="E87" s="24" t="s">
        <v>30</v>
      </c>
      <c r="F87" s="24">
        <v>1975</v>
      </c>
      <c r="G87" s="25" t="s">
        <v>180</v>
      </c>
      <c r="H87" s="21" t="str">
        <f>IF(E87="M",LOOKUP($H$2-F87,{0;40;50;60;70},{"muži A";"muži B";"muži C";"muži D";"muži E"}),IF(E87="Ž",LOOKUP($H$2-F87,{0;40;50},{"ženy F";"ženy G";"ženy H"}),"ERR"))</f>
        <v xml:space="preserve">ženy H</v>
      </c>
    </row>
    <row r="88">
      <c r="A88">
        <f t="shared" si="1"/>
        <v>83</v>
      </c>
      <c r="B88" s="16"/>
      <c r="C88" s="22" t="s">
        <v>183</v>
      </c>
      <c r="D88" s="23" t="s">
        <v>159</v>
      </c>
      <c r="E88" s="24" t="s">
        <v>12</v>
      </c>
      <c r="F88" s="24">
        <v>1964</v>
      </c>
      <c r="G88" s="25" t="s">
        <v>184</v>
      </c>
      <c r="H88" s="21" t="str">
        <f>IF(E88="M",LOOKUP($H$2-F88,{0;40;50;60;70},{"muži A";"muži B";"muži C";"muži D";"muži E"}),IF(E88="Ž",LOOKUP($H$2-F88,{0;40;50},{"ženy F";"ženy G";"ženy H"}),"ERR"))</f>
        <v xml:space="preserve">muži D</v>
      </c>
    </row>
    <row r="89">
      <c r="A89">
        <f t="shared" si="1"/>
        <v>84</v>
      </c>
      <c r="B89" s="16"/>
      <c r="C89" s="22" t="s">
        <v>185</v>
      </c>
      <c r="D89" s="23" t="s">
        <v>186</v>
      </c>
      <c r="E89" s="24" t="s">
        <v>12</v>
      </c>
      <c r="F89" s="24">
        <v>2015</v>
      </c>
      <c r="G89" s="25" t="s">
        <v>37</v>
      </c>
      <c r="H89" s="21" t="str">
        <f>IF(E89="M",LOOKUP($H$2-F89,{0;40;50;60;70},{"muži A";"muži B";"muži C";"muži D";"muži E"}),IF(E89="Ž",LOOKUP($H$2-F89,{0;40;50},{"ženy F";"ženy G";"ženy H"}),"ERR"))</f>
        <v xml:space="preserve">muži A</v>
      </c>
    </row>
    <row r="90">
      <c r="A90">
        <f t="shared" si="1"/>
        <v>85</v>
      </c>
      <c r="B90" s="16">
        <v>47</v>
      </c>
      <c r="C90" s="22" t="s">
        <v>185</v>
      </c>
      <c r="D90" s="23" t="s">
        <v>75</v>
      </c>
      <c r="E90" s="24" t="s">
        <v>12</v>
      </c>
      <c r="F90" s="24">
        <v>1975</v>
      </c>
      <c r="G90" s="25" t="s">
        <v>37</v>
      </c>
      <c r="H90" s="21" t="str">
        <f>IF(E90="M",LOOKUP($H$2-F90,{0;40;50;60;70},{"muži A";"muži B";"muži C";"muži D";"muži E"}),IF(E90="Ž",LOOKUP($H$2-F90,{0;40;50},{"ženy F";"ženy G";"ženy H"}),"ERR"))</f>
        <v xml:space="preserve">muži C</v>
      </c>
    </row>
    <row r="91">
      <c r="A91">
        <f t="shared" si="1"/>
        <v>86</v>
      </c>
      <c r="B91" s="16"/>
      <c r="C91" s="22" t="s">
        <v>187</v>
      </c>
      <c r="D91" s="23" t="s">
        <v>188</v>
      </c>
      <c r="E91" s="24" t="s">
        <v>30</v>
      </c>
      <c r="F91" s="24">
        <v>1990</v>
      </c>
      <c r="G91" s="25" t="s">
        <v>37</v>
      </c>
      <c r="H91" s="21" t="str">
        <f>IF(E91="M",LOOKUP($H$2-F91,{0;40;50;60;70},{"muži A";"muži B";"muži C";"muži D";"muži E"}),IF(E91="Ž",LOOKUP($H$2-F91,{0;40;50},{"ženy F";"ženy G";"ženy H"}),"ERR"))</f>
        <v xml:space="preserve">ženy F</v>
      </c>
    </row>
    <row r="92">
      <c r="A92">
        <f t="shared" si="1"/>
        <v>87</v>
      </c>
      <c r="B92" s="16"/>
      <c r="C92" s="22" t="s">
        <v>187</v>
      </c>
      <c r="D92" s="23" t="s">
        <v>109</v>
      </c>
      <c r="E92" s="24" t="s">
        <v>30</v>
      </c>
      <c r="F92" s="24">
        <v>1986</v>
      </c>
      <c r="G92" s="25" t="s">
        <v>37</v>
      </c>
      <c r="H92" s="21" t="str">
        <f>IF(E92="M",LOOKUP($H$2-F92,{0;40;50;60;70},{"muži A";"muži B";"muži C";"muži D";"muži E"}),IF(E92="Ž",LOOKUP($H$2-F92,{0;40;50},{"ženy F";"ženy G";"ženy H"}),"ERR"))</f>
        <v xml:space="preserve">ženy G</v>
      </c>
    </row>
    <row r="93">
      <c r="A93">
        <f t="shared" si="1"/>
        <v>88</v>
      </c>
      <c r="B93" s="16"/>
      <c r="C93" s="22" t="s">
        <v>189</v>
      </c>
      <c r="D93" s="23" t="s">
        <v>90</v>
      </c>
      <c r="E93" s="24" t="s">
        <v>12</v>
      </c>
      <c r="F93" s="24">
        <v>1983</v>
      </c>
      <c r="G93" s="25" t="s">
        <v>190</v>
      </c>
      <c r="H93" s="21" t="str">
        <f>IF(E93="M",LOOKUP($H$2-F93,{0;40;50;60;70},{"muži A";"muži B";"muži C";"muži D";"muži E"}),IF(E93="Ž",LOOKUP($H$2-F93,{0;40;50},{"ženy F";"ženy G";"ženy H"}),"ERR"))</f>
        <v xml:space="preserve">muži B</v>
      </c>
    </row>
    <row r="94">
      <c r="A94">
        <f t="shared" si="1"/>
        <v>89</v>
      </c>
      <c r="B94" s="16"/>
      <c r="C94" s="22" t="s">
        <v>191</v>
      </c>
      <c r="D94" s="23" t="s">
        <v>192</v>
      </c>
      <c r="E94" s="24" t="s">
        <v>30</v>
      </c>
      <c r="F94" s="24">
        <v>1995</v>
      </c>
      <c r="G94" s="25" t="s">
        <v>117</v>
      </c>
      <c r="H94" s="21" t="str">
        <f>IF(E94="M",LOOKUP($H$2-F94,{0;40;50;60;70},{"muži A";"muži B";"muži C";"muži D";"muži E"}),IF(E94="Ž",LOOKUP($H$2-F94,{0;40;50},{"ženy F";"ženy G";"ženy H"}),"ERR"))</f>
        <v xml:space="preserve">ženy F</v>
      </c>
    </row>
    <row r="95">
      <c r="A95">
        <f t="shared" si="1"/>
        <v>90</v>
      </c>
      <c r="B95" s="16"/>
      <c r="C95" s="22" t="s">
        <v>193</v>
      </c>
      <c r="D95" s="23" t="s">
        <v>21</v>
      </c>
      <c r="E95" s="24" t="s">
        <v>12</v>
      </c>
      <c r="F95" s="24">
        <v>1968</v>
      </c>
      <c r="G95" s="25" t="s">
        <v>194</v>
      </c>
      <c r="H95" s="21" t="str">
        <f>IF(E95="M",LOOKUP($H$2-F95,{0;40;50;60;70},{"muži A";"muži B";"muži C";"muži D";"muži E"}),IF(E95="Ž",LOOKUP($H$2-F95,{0;40;50},{"ženy F";"ženy G";"ženy H"}),"ERR"))</f>
        <v xml:space="preserve">muži C</v>
      </c>
    </row>
    <row r="96">
      <c r="A96">
        <f t="shared" si="1"/>
        <v>91</v>
      </c>
      <c r="B96" s="16"/>
      <c r="C96" s="22" t="s">
        <v>195</v>
      </c>
      <c r="D96" s="23" t="s">
        <v>73</v>
      </c>
      <c r="E96" s="24" t="s">
        <v>30</v>
      </c>
      <c r="F96" s="24">
        <v>1999</v>
      </c>
      <c r="G96" s="25" t="s">
        <v>31</v>
      </c>
      <c r="H96" s="21" t="str">
        <f>IF(E96="M",LOOKUP($H$2-F96,{0;40;50;60;70},{"muži A";"muži B";"muži C";"muži D";"muži E"}),IF(E96="Ž",LOOKUP($H$2-F96,{0;40;50},{"ženy F";"ženy G";"ženy H"}),"ERR"))</f>
        <v xml:space="preserve">ženy F</v>
      </c>
    </row>
    <row r="97">
      <c r="A97">
        <f t="shared" si="1"/>
        <v>92</v>
      </c>
      <c r="B97" s="16"/>
      <c r="C97" s="22" t="s">
        <v>196</v>
      </c>
      <c r="D97" s="23" t="s">
        <v>159</v>
      </c>
      <c r="E97" s="24" t="s">
        <v>12</v>
      </c>
      <c r="F97" s="24">
        <v>1968</v>
      </c>
      <c r="G97" s="25" t="s">
        <v>31</v>
      </c>
      <c r="H97" s="21" t="str">
        <f>IF(E97="M",LOOKUP($H$2-F97,{0;40;50;60;70},{"muži A";"muži B";"muži C";"muži D";"muži E"}),IF(E97="Ž",LOOKUP($H$2-F97,{0;40;50},{"ženy F";"ženy G";"ženy H"}),"ERR"))</f>
        <v xml:space="preserve">muži C</v>
      </c>
    </row>
    <row r="98">
      <c r="A98">
        <f t="shared" si="1"/>
        <v>93</v>
      </c>
      <c r="B98" s="16"/>
      <c r="C98" s="22" t="s">
        <v>197</v>
      </c>
      <c r="D98" s="23" t="s">
        <v>26</v>
      </c>
      <c r="E98" s="24" t="s">
        <v>12</v>
      </c>
      <c r="F98" s="24">
        <v>1997</v>
      </c>
      <c r="G98" s="25" t="s">
        <v>16</v>
      </c>
      <c r="H98" s="21" t="str">
        <f>IF(E98="M",LOOKUP($H$2-F98,{0;40;50;60;70},{"muži A";"muži B";"muži C";"muži D";"muži E"}),IF(E98="Ž",LOOKUP($H$2-F98,{0;40;50},{"ženy F";"ženy G";"ženy H"}),"ERR"))</f>
        <v xml:space="preserve">muži A</v>
      </c>
    </row>
    <row r="99">
      <c r="A99">
        <f t="shared" si="1"/>
        <v>94</v>
      </c>
      <c r="B99" s="16"/>
      <c r="C99" s="22" t="s">
        <v>198</v>
      </c>
      <c r="D99" s="23" t="s">
        <v>199</v>
      </c>
      <c r="E99" s="24" t="s">
        <v>30</v>
      </c>
      <c r="F99" s="24">
        <v>1971</v>
      </c>
      <c r="G99" s="25"/>
      <c r="H99" s="21" t="str">
        <f>IF(E99="M",LOOKUP($H$2-F99,{0;40;50;60;70},{"muži A";"muži B";"muži C";"muži D";"muži E"}),IF(E99="Ž",LOOKUP($H$2-F99,{0;40;50},{"ženy F";"ženy G";"ženy H"}),"ERR"))</f>
        <v xml:space="preserve">ženy H</v>
      </c>
    </row>
    <row r="100">
      <c r="A100">
        <f t="shared" si="1"/>
        <v>95</v>
      </c>
      <c r="B100" s="16"/>
      <c r="C100" s="22" t="s">
        <v>200</v>
      </c>
      <c r="D100" s="23" t="s">
        <v>201</v>
      </c>
      <c r="E100" s="24" t="s">
        <v>12</v>
      </c>
      <c r="F100" s="24">
        <v>1965</v>
      </c>
      <c r="G100" s="25" t="s">
        <v>202</v>
      </c>
      <c r="H100" s="21" t="str">
        <f>IF(E100="M",LOOKUP($H$2-F100,{0;40;50;60;70},{"muži A";"muži B";"muži C";"muži D";"muži E"}),IF(E100="Ž",LOOKUP($H$2-F100,{0;40;50},{"ženy F";"ženy G";"ženy H"}),"ERR"))</f>
        <v xml:space="preserve">muži D</v>
      </c>
    </row>
    <row r="101">
      <c r="A101">
        <f t="shared" si="1"/>
        <v>96</v>
      </c>
      <c r="B101" s="16">
        <v>71</v>
      </c>
      <c r="C101" s="22" t="s">
        <v>203</v>
      </c>
      <c r="D101" s="23" t="s">
        <v>204</v>
      </c>
      <c r="E101" s="24" t="s">
        <v>12</v>
      </c>
      <c r="F101" s="24">
        <v>1969</v>
      </c>
      <c r="G101" s="25" t="s">
        <v>87</v>
      </c>
      <c r="H101" s="21" t="str">
        <f>IF(E101="M",LOOKUP($H$2-F101,{0;40;50;60;70},{"muži A";"muži B";"muži C";"muži D";"muži E"}),IF(E101="Ž",LOOKUP($H$2-F101,{0;40;50},{"ženy F";"ženy G";"ženy H"}),"ERR"))</f>
        <v xml:space="preserve">muži C</v>
      </c>
    </row>
    <row r="102">
      <c r="A102">
        <f t="shared" si="1"/>
        <v>97</v>
      </c>
      <c r="B102" s="16"/>
      <c r="C102" s="22" t="s">
        <v>205</v>
      </c>
      <c r="D102" s="23" t="s">
        <v>206</v>
      </c>
      <c r="E102" s="24" t="s">
        <v>12</v>
      </c>
      <c r="F102" s="24">
        <v>1964</v>
      </c>
      <c r="G102" s="25" t="s">
        <v>16</v>
      </c>
      <c r="H102" s="21" t="str">
        <f>IF(E102="M",LOOKUP($H$2-F102,{0;40;50;60;70},{"muži A";"muži B";"muži C";"muži D";"muži E"}),IF(E102="Ž",LOOKUP($H$2-F102,{0;40;50},{"ženy F";"ženy G";"ženy H"}),"ERR"))</f>
        <v xml:space="preserve">muži D</v>
      </c>
    </row>
    <row r="103">
      <c r="A103">
        <f t="shared" si="1"/>
        <v>98</v>
      </c>
      <c r="B103" s="16"/>
      <c r="C103" s="22" t="s">
        <v>207</v>
      </c>
      <c r="D103" s="23" t="s">
        <v>157</v>
      </c>
      <c r="E103" s="24" t="s">
        <v>30</v>
      </c>
      <c r="F103" s="24">
        <v>1974</v>
      </c>
      <c r="G103" s="25" t="s">
        <v>87</v>
      </c>
      <c r="H103" s="21" t="str">
        <f>IF(E103="M",LOOKUP($H$2-F103,{0;40;50;60;70},{"muži A";"muži B";"muži C";"muži D";"muži E"}),IF(E103="Ž",LOOKUP($H$2-F103,{0;40;50},{"ženy F";"ženy G";"ženy H"}),"ERR"))</f>
        <v xml:space="preserve">ženy H</v>
      </c>
    </row>
    <row r="104">
      <c r="A104">
        <f t="shared" si="1"/>
        <v>99</v>
      </c>
      <c r="B104" s="16"/>
      <c r="C104" s="22" t="s">
        <v>208</v>
      </c>
      <c r="D104" s="23" t="s">
        <v>90</v>
      </c>
      <c r="E104" s="24" t="s">
        <v>12</v>
      </c>
      <c r="F104" s="24">
        <v>2001</v>
      </c>
      <c r="G104" s="25" t="s">
        <v>209</v>
      </c>
      <c r="H104" s="21" t="str">
        <f>IF(E104="M",LOOKUP($H$2-F104,{0;40;50;60;70},{"muži A";"muži B";"muži C";"muži D";"muži E"}),IF(E104="Ž",LOOKUP($H$2-F104,{0;40;50},{"ženy F";"ženy G";"ženy H"}),"ERR"))</f>
        <v xml:space="preserve">muži A</v>
      </c>
    </row>
    <row r="105">
      <c r="A105">
        <f t="shared" si="1"/>
        <v>100</v>
      </c>
      <c r="B105" s="16">
        <v>75</v>
      </c>
      <c r="C105" s="22" t="s">
        <v>210</v>
      </c>
      <c r="D105" s="23" t="s">
        <v>33</v>
      </c>
      <c r="E105" s="24" t="s">
        <v>12</v>
      </c>
      <c r="F105" s="24">
        <v>1980</v>
      </c>
      <c r="G105" s="25" t="s">
        <v>211</v>
      </c>
      <c r="H105" s="21" t="str">
        <f>IF(E105="M",LOOKUP($H$2-F105,{0;40;50;60;70},{"muži A";"muži B";"muži C";"muži D";"muži E"}),IF(E105="Ž",LOOKUP($H$2-F105,{0;40;50},{"ženy F";"ženy G";"ženy H"}),"ERR"))</f>
        <v xml:space="preserve">muži B</v>
      </c>
    </row>
    <row r="106">
      <c r="A106">
        <f t="shared" si="1"/>
        <v>101</v>
      </c>
      <c r="B106" s="16"/>
      <c r="C106" s="22" t="s">
        <v>212</v>
      </c>
      <c r="D106" s="23" t="s">
        <v>213</v>
      </c>
      <c r="E106" s="24" t="s">
        <v>30</v>
      </c>
      <c r="F106" s="24">
        <v>2009</v>
      </c>
      <c r="G106" s="25" t="s">
        <v>63</v>
      </c>
      <c r="H106" s="21" t="s">
        <v>77</v>
      </c>
    </row>
    <row r="107">
      <c r="A107">
        <f t="shared" si="1"/>
        <v>102</v>
      </c>
      <c r="B107" s="16"/>
      <c r="C107" s="22" t="s">
        <v>212</v>
      </c>
      <c r="D107" s="23" t="s">
        <v>214</v>
      </c>
      <c r="E107" s="24" t="s">
        <v>30</v>
      </c>
      <c r="F107" s="24">
        <v>2009</v>
      </c>
      <c r="G107" s="25" t="s">
        <v>87</v>
      </c>
      <c r="H107" s="21" t="s">
        <v>77</v>
      </c>
    </row>
    <row r="108">
      <c r="A108">
        <f t="shared" si="1"/>
        <v>103</v>
      </c>
      <c r="B108" s="16"/>
      <c r="C108" s="22" t="s">
        <v>212</v>
      </c>
      <c r="D108" s="23" t="s">
        <v>103</v>
      </c>
      <c r="E108" s="24" t="s">
        <v>30</v>
      </c>
      <c r="F108" s="24">
        <v>1980</v>
      </c>
      <c r="G108" s="25" t="s">
        <v>211</v>
      </c>
      <c r="H108" s="21" t="str">
        <f>IF(E108="M",LOOKUP($H$2-F108,{0;40;50;60;70},{"muži A";"muži B";"muži C";"muži D";"muži E"}),IF(E108="Ž",LOOKUP($H$2-F108,{0;40;50},{"ženy F";"ženy G";"ženy H"}),"ERR"))</f>
        <v xml:space="preserve">ženy G</v>
      </c>
    </row>
    <row r="109">
      <c r="A109">
        <f t="shared" si="1"/>
        <v>104</v>
      </c>
      <c r="B109" s="16"/>
      <c r="C109" s="22" t="s">
        <v>215</v>
      </c>
      <c r="D109" s="23" t="s">
        <v>90</v>
      </c>
      <c r="E109" s="24" t="s">
        <v>12</v>
      </c>
      <c r="F109" s="24">
        <v>1992</v>
      </c>
      <c r="G109" s="26" t="s">
        <v>19</v>
      </c>
      <c r="H109" s="21" t="str">
        <f>IF(E109="M",LOOKUP($H$2-F109,{0;40;50;60;70},{"muži A";"muži B";"muži C";"muži D";"muži E"}),IF(E109="Ž",LOOKUP($H$2-F109,{0;40;50},{"ženy F";"ženy G";"ženy H"}),"ERR"))</f>
        <v xml:space="preserve">muži A</v>
      </c>
    </row>
    <row r="110">
      <c r="A110">
        <f t="shared" si="1"/>
        <v>105</v>
      </c>
      <c r="B110" s="16"/>
      <c r="C110" s="22" t="s">
        <v>216</v>
      </c>
      <c r="D110" s="23" t="s">
        <v>90</v>
      </c>
      <c r="E110" s="24" t="s">
        <v>12</v>
      </c>
      <c r="F110" s="24">
        <v>1980</v>
      </c>
      <c r="G110" s="25" t="s">
        <v>217</v>
      </c>
      <c r="H110" s="21" t="str">
        <f>IF(E110="M",LOOKUP($H$2-F110,{0;40;50;60;70},{"muži A";"muži B";"muži C";"muži D";"muži E"}),IF(E110="Ž",LOOKUP($H$2-F110,{0;40;50},{"ženy F";"ženy G";"ženy H"}),"ERR"))</f>
        <v xml:space="preserve">muži B</v>
      </c>
    </row>
    <row r="111">
      <c r="A111">
        <f t="shared" si="1"/>
        <v>106</v>
      </c>
      <c r="B111" s="16"/>
      <c r="C111" s="22" t="s">
        <v>218</v>
      </c>
      <c r="D111" s="23" t="s">
        <v>219</v>
      </c>
      <c r="E111" s="24" t="s">
        <v>30</v>
      </c>
      <c r="F111" s="24">
        <v>1981</v>
      </c>
      <c r="G111" s="25" t="s">
        <v>220</v>
      </c>
      <c r="H111" s="21" t="str">
        <f>IF(E111="M",LOOKUP($H$2-F111,{0;40;50;60;70},{"muži A";"muži B";"muži C";"muži D";"muži E"}),IF(E111="Ž",LOOKUP($H$2-F111,{0;40;50},{"ženy F";"ženy G";"ženy H"}),"ERR"))</f>
        <v xml:space="preserve">ženy G</v>
      </c>
    </row>
    <row r="112">
      <c r="A112">
        <f t="shared" si="1"/>
        <v>107</v>
      </c>
      <c r="B112" s="16"/>
      <c r="C112" s="22" t="s">
        <v>221</v>
      </c>
      <c r="D112" s="23" t="s">
        <v>96</v>
      </c>
      <c r="E112" s="24" t="s">
        <v>12</v>
      </c>
      <c r="F112" s="24">
        <v>1956</v>
      </c>
      <c r="G112" s="25" t="s">
        <v>222</v>
      </c>
      <c r="H112" s="21" t="str">
        <f>IF(E112="M",LOOKUP($H$2-F112,{0;40;50;60;70},{"muži A";"muži B";"muži C";"muži D";"muži E"}),IF(E112="Ž",LOOKUP($H$2-F112,{0;40;50},{"ženy F";"ženy G";"ženy H"}),"ERR"))</f>
        <v xml:space="preserve">muži E</v>
      </c>
    </row>
    <row r="113">
      <c r="A113">
        <f t="shared" si="1"/>
        <v>108</v>
      </c>
      <c r="B113" s="16"/>
      <c r="C113" s="22" t="s">
        <v>223</v>
      </c>
      <c r="D113" s="23" t="s">
        <v>224</v>
      </c>
      <c r="E113" s="24" t="s">
        <v>30</v>
      </c>
      <c r="F113" s="24">
        <v>1962</v>
      </c>
      <c r="G113" s="25" t="s">
        <v>225</v>
      </c>
      <c r="H113" s="21" t="str">
        <f>IF(E113="M",LOOKUP($H$2-F113,{0;40;50;60;70},{"muži A";"muži B";"muži C";"muži D";"muži E"}),IF(E113="Ž",LOOKUP($H$2-F113,{0;40;50},{"ženy F";"ženy G";"ženy H"}),"ERR"))</f>
        <v xml:space="preserve">ženy H</v>
      </c>
    </row>
    <row r="114">
      <c r="A114">
        <f t="shared" si="1"/>
        <v>109</v>
      </c>
      <c r="B114" s="16"/>
      <c r="C114" s="22" t="s">
        <v>226</v>
      </c>
      <c r="D114" s="23" t="s">
        <v>227</v>
      </c>
      <c r="E114" s="24" t="s">
        <v>12</v>
      </c>
      <c r="F114" s="24">
        <v>1972</v>
      </c>
      <c r="G114" s="25"/>
      <c r="H114" s="21" t="str">
        <f>IF(E114="M",LOOKUP($H$2-F114,{0;40;50;60;70},{"muži A";"muži B";"muži C";"muži D";"muži E"}),IF(E114="Ž",LOOKUP($H$2-F114,{0;40;50},{"ženy F";"ženy G";"ženy H"}),"ERR"))</f>
        <v xml:space="preserve">muži C</v>
      </c>
    </row>
    <row r="115">
      <c r="A115">
        <f t="shared" si="1"/>
        <v>110</v>
      </c>
      <c r="B115" s="16">
        <v>38</v>
      </c>
      <c r="C115" s="22" t="s">
        <v>228</v>
      </c>
      <c r="D115" s="23" t="s">
        <v>49</v>
      </c>
      <c r="E115" s="24" t="s">
        <v>12</v>
      </c>
      <c r="F115" s="24">
        <v>1975</v>
      </c>
      <c r="G115" s="25" t="s">
        <v>50</v>
      </c>
      <c r="H115" s="21" t="str">
        <f>IF(E115="M",LOOKUP($H$2-F115,{0;40;50;60;70},{"muži A";"muži B";"muži C";"muži D";"muži E"}),IF(E115="Ž",LOOKUP($H$2-F115,{0;40;50},{"ženy F";"ženy G";"ženy H"}),"ERR"))</f>
        <v xml:space="preserve">muži C</v>
      </c>
    </row>
    <row r="116">
      <c r="A116">
        <f t="shared" si="1"/>
        <v>111</v>
      </c>
      <c r="B116" s="16"/>
      <c r="C116" s="22" t="s">
        <v>229</v>
      </c>
      <c r="D116" s="23" t="s">
        <v>18</v>
      </c>
      <c r="E116" s="24" t="s">
        <v>12</v>
      </c>
      <c r="F116" s="24">
        <v>1974</v>
      </c>
      <c r="G116" s="25" t="s">
        <v>230</v>
      </c>
      <c r="H116" s="21" t="str">
        <f>IF(E116="M",LOOKUP($H$2-F116,{0;40;50;60;70},{"muži A";"muži B";"muži C";"muži D";"muži E"}),IF(E116="Ž",LOOKUP($H$2-F116,{0;40;50},{"ženy F";"ženy G";"ženy H"}),"ERR"))</f>
        <v xml:space="preserve">muži C</v>
      </c>
    </row>
    <row r="117">
      <c r="A117">
        <f t="shared" si="1"/>
        <v>112</v>
      </c>
      <c r="B117" s="16"/>
      <c r="C117" s="22" t="s">
        <v>231</v>
      </c>
      <c r="D117" s="23" t="s">
        <v>232</v>
      </c>
      <c r="E117" s="24" t="s">
        <v>30</v>
      </c>
      <c r="F117" s="24">
        <v>2009</v>
      </c>
      <c r="G117" s="25" t="s">
        <v>63</v>
      </c>
      <c r="H117" s="21" t="s">
        <v>77</v>
      </c>
    </row>
    <row r="118">
      <c r="A118">
        <f t="shared" si="1"/>
        <v>113</v>
      </c>
      <c r="B118" s="16"/>
      <c r="C118" s="22" t="s">
        <v>233</v>
      </c>
      <c r="D118" s="23" t="s">
        <v>54</v>
      </c>
      <c r="E118" s="24" t="s">
        <v>12</v>
      </c>
      <c r="F118" s="24">
        <v>1975</v>
      </c>
      <c r="G118" s="25" t="s">
        <v>37</v>
      </c>
      <c r="H118" s="21" t="str">
        <f>IF(E118="M",LOOKUP($H$2-F118,{0;40;50;60;70},{"muži A";"muži B";"muži C";"muži D";"muži E"}),IF(E118="Ž",LOOKUP($H$2-F118,{0;40;50},{"ženy F";"ženy G";"ženy H"}),"ERR"))</f>
        <v xml:space="preserve">muži C</v>
      </c>
    </row>
    <row r="119">
      <c r="A119">
        <f t="shared" si="1"/>
        <v>114</v>
      </c>
      <c r="B119" s="16"/>
      <c r="C119" s="22" t="s">
        <v>234</v>
      </c>
      <c r="D119" s="23" t="s">
        <v>235</v>
      </c>
      <c r="E119" s="24" t="s">
        <v>12</v>
      </c>
      <c r="F119" s="24">
        <v>1968</v>
      </c>
      <c r="G119" s="25" t="s">
        <v>105</v>
      </c>
      <c r="H119" s="21" t="str">
        <f>IF(E119="M",LOOKUP($H$2-F119,{0;40;50;60;70},{"muži A";"muži B";"muži C";"muži D";"muži E"}),IF(E119="Ž",LOOKUP($H$2-F119,{0;40;50},{"ženy F";"ženy G";"ženy H"}),"ERR"))</f>
        <v xml:space="preserve">muži C</v>
      </c>
    </row>
    <row r="120">
      <c r="A120">
        <f t="shared" si="1"/>
        <v>115</v>
      </c>
      <c r="B120" s="16"/>
      <c r="C120" s="22" t="s">
        <v>236</v>
      </c>
      <c r="D120" s="23" t="s">
        <v>192</v>
      </c>
      <c r="E120" s="24" t="s">
        <v>30</v>
      </c>
      <c r="F120" s="24">
        <v>1983</v>
      </c>
      <c r="G120" s="25" t="s">
        <v>16</v>
      </c>
      <c r="H120" s="21" t="str">
        <f>IF(E120="M",LOOKUP($H$2-F120,{0;40;50;60;70},{"muži A";"muži B";"muži C";"muži D";"muži E"}),IF(E120="Ž",LOOKUP($H$2-F120,{0;40;50},{"ženy F";"ženy G";"ženy H"}),"ERR"))</f>
        <v xml:space="preserve">ženy G</v>
      </c>
    </row>
    <row r="121">
      <c r="A121">
        <f t="shared" si="1"/>
        <v>116</v>
      </c>
      <c r="B121" s="16"/>
      <c r="C121" s="22" t="s">
        <v>237</v>
      </c>
      <c r="D121" s="23" t="s">
        <v>206</v>
      </c>
      <c r="E121" s="24" t="s">
        <v>12</v>
      </c>
      <c r="F121" s="24">
        <v>1965</v>
      </c>
      <c r="G121" s="25" t="s">
        <v>37</v>
      </c>
      <c r="H121" s="21" t="str">
        <f>IF(E121="M",LOOKUP($H$2-F121,{0;40;50;60;70},{"muži A";"muži B";"muži C";"muži D";"muži E"}),IF(E121="Ž",LOOKUP($H$2-F121,{0;40;50},{"ženy F";"ženy G";"ženy H"}),"ERR"))</f>
        <v xml:space="preserve">muži D</v>
      </c>
    </row>
    <row r="122">
      <c r="A122">
        <f t="shared" si="1"/>
        <v>117</v>
      </c>
      <c r="B122" s="16"/>
      <c r="C122" s="22" t="s">
        <v>238</v>
      </c>
      <c r="D122" s="23" t="s">
        <v>90</v>
      </c>
      <c r="E122" s="24" t="s">
        <v>12</v>
      </c>
      <c r="F122" s="24">
        <v>1987</v>
      </c>
      <c r="G122" s="25" t="s">
        <v>239</v>
      </c>
      <c r="H122" s="21" t="str">
        <f>IF(E122="M",LOOKUP($H$2-F122,{0;40;50;60;70},{"muži A";"muži B";"muži C";"muži D";"muži E"}),IF(E122="Ž",LOOKUP($H$2-F122,{0;40;50},{"ženy F";"ženy G";"ženy H"}),"ERR"))</f>
        <v xml:space="preserve">muži A</v>
      </c>
    </row>
    <row r="123">
      <c r="A123">
        <f t="shared" si="1"/>
        <v>118</v>
      </c>
      <c r="B123" s="16">
        <v>80</v>
      </c>
      <c r="C123" s="22" t="s">
        <v>240</v>
      </c>
      <c r="D123" s="23" t="s">
        <v>75</v>
      </c>
      <c r="E123" s="24" t="s">
        <v>12</v>
      </c>
      <c r="F123" s="24">
        <v>2009</v>
      </c>
      <c r="G123" s="25" t="s">
        <v>241</v>
      </c>
      <c r="H123" s="21" t="str">
        <f>IF(E123="M",LOOKUP($H$2-F123,{0;40;50;60;70},{"muži A";"muži B";"muži C";"muži D";"muži E"}),IF(E123="Ž",LOOKUP($H$2-F123,{0;40;50},{"ženy F";"ženy G";"ženy H"}),"ERR"))</f>
        <v xml:space="preserve">muži A</v>
      </c>
    </row>
    <row r="124">
      <c r="A124">
        <f t="shared" si="1"/>
        <v>119</v>
      </c>
      <c r="B124" s="16"/>
      <c r="C124" s="22" t="s">
        <v>242</v>
      </c>
      <c r="D124" s="23" t="s">
        <v>33</v>
      </c>
      <c r="E124" s="24" t="s">
        <v>12</v>
      </c>
      <c r="F124" s="24">
        <v>1953</v>
      </c>
      <c r="G124" s="25" t="s">
        <v>243</v>
      </c>
      <c r="H124" s="21" t="str">
        <f>IF(E124="M",LOOKUP($H$2-F124,{0;40;50;60;70},{"muži A";"muži B";"muži C";"muži D";"muži E"}),IF(E124="Ž",LOOKUP($H$2-F124,{0;40;50},{"ženy F";"ženy G";"ženy H"}),"ERR"))</f>
        <v xml:space="preserve">muži E</v>
      </c>
    </row>
    <row r="125">
      <c r="A125">
        <f t="shared" si="1"/>
        <v>120</v>
      </c>
      <c r="B125" s="16"/>
      <c r="C125" s="22" t="s">
        <v>244</v>
      </c>
      <c r="D125" s="23" t="s">
        <v>245</v>
      </c>
      <c r="E125" s="24" t="s">
        <v>12</v>
      </c>
      <c r="F125" s="24">
        <v>1984</v>
      </c>
      <c r="G125" s="25" t="s">
        <v>246</v>
      </c>
      <c r="H125" s="21" t="str">
        <f>IF(E125="M",LOOKUP($H$2-F125,{0;40;50;60;70},{"muži A";"muži B";"muži C";"muži D";"muži E"}),IF(E125="Ž",LOOKUP($H$2-F125,{0;40;50},{"ženy F";"ženy G";"ženy H"}),"ERR"))</f>
        <v xml:space="preserve">muži B</v>
      </c>
    </row>
    <row r="126">
      <c r="A126">
        <f t="shared" si="1"/>
        <v>121</v>
      </c>
      <c r="B126" s="16"/>
      <c r="C126" s="22" t="s">
        <v>247</v>
      </c>
      <c r="D126" s="23" t="s">
        <v>15</v>
      </c>
      <c r="E126" s="24" t="s">
        <v>12</v>
      </c>
      <c r="F126" s="24">
        <v>2000</v>
      </c>
      <c r="G126" s="25" t="s">
        <v>81</v>
      </c>
      <c r="H126" s="21" t="str">
        <f>IF(E126="M",LOOKUP($H$2-F126,{0;40;50;60;70},{"muži A";"muži B";"muži C";"muži D";"muži E"}),IF(E126="Ž",LOOKUP($H$2-F126,{0;40;50},{"ženy F";"ženy G";"ženy H"}),"ERR"))</f>
        <v xml:space="preserve">muži A</v>
      </c>
    </row>
    <row r="127">
      <c r="A127">
        <f t="shared" si="1"/>
        <v>122</v>
      </c>
      <c r="B127" s="16"/>
      <c r="C127" s="22" t="s">
        <v>248</v>
      </c>
      <c r="D127" s="23" t="s">
        <v>134</v>
      </c>
      <c r="E127" s="24" t="s">
        <v>12</v>
      </c>
      <c r="F127" s="24">
        <v>1975</v>
      </c>
      <c r="G127" s="25" t="s">
        <v>50</v>
      </c>
      <c r="H127" s="21" t="str">
        <f>IF(E127="M",LOOKUP($H$2-F127,{0;40;50;60;70},{"muži A";"muži B";"muži C";"muži D";"muži E"}),IF(E127="Ž",LOOKUP($H$2-F127,{0;40;50},{"ženy F";"ženy G";"ženy H"}),"ERR"))</f>
        <v xml:space="preserve">muži C</v>
      </c>
    </row>
    <row r="128">
      <c r="A128">
        <f t="shared" si="1"/>
        <v>123</v>
      </c>
      <c r="B128" s="16"/>
      <c r="C128" s="22" t="s">
        <v>249</v>
      </c>
      <c r="D128" s="23" t="s">
        <v>250</v>
      </c>
      <c r="E128" s="24" t="s">
        <v>12</v>
      </c>
      <c r="F128" s="24">
        <v>1999</v>
      </c>
      <c r="G128" s="25" t="s">
        <v>251</v>
      </c>
      <c r="H128" s="21" t="str">
        <f>IF(E128="M",LOOKUP($H$2-F128,{0;40;50;60;70},{"muži A";"muži B";"muži C";"muži D";"muži E"}),IF(E128="Ž",LOOKUP($H$2-F128,{0;40;50},{"ženy F";"ženy G";"ženy H"}),"ERR"))</f>
        <v xml:space="preserve">muži A</v>
      </c>
    </row>
    <row r="129">
      <c r="A129">
        <f t="shared" si="1"/>
        <v>124</v>
      </c>
      <c r="B129" s="16"/>
      <c r="C129" s="22" t="s">
        <v>252</v>
      </c>
      <c r="D129" s="23" t="s">
        <v>253</v>
      </c>
      <c r="E129" s="24" t="s">
        <v>12</v>
      </c>
      <c r="F129" s="24">
        <v>1976</v>
      </c>
      <c r="G129" s="25" t="s">
        <v>84</v>
      </c>
      <c r="H129" s="21" t="str">
        <f>IF(E129="M",LOOKUP($H$2-F129,{0;40;50;60;70},{"muži A";"muži B";"muži C";"muži D";"muži E"}),IF(E129="Ž",LOOKUP($H$2-F129,{0;40;50},{"ženy F";"ženy G";"ženy H"}),"ERR"))</f>
        <v xml:space="preserve">muži C</v>
      </c>
    </row>
    <row r="130">
      <c r="A130">
        <f t="shared" si="1"/>
        <v>125</v>
      </c>
      <c r="B130" s="16"/>
      <c r="C130" s="22" t="s">
        <v>254</v>
      </c>
      <c r="D130" s="23" t="s">
        <v>159</v>
      </c>
      <c r="E130" s="24" t="s">
        <v>12</v>
      </c>
      <c r="F130" s="24">
        <v>1973</v>
      </c>
      <c r="G130" s="25" t="s">
        <v>255</v>
      </c>
      <c r="H130" s="21" t="str">
        <f>IF(E130="M",LOOKUP($H$2-F130,{0;40;50;60;70},{"muži A";"muži B";"muži C";"muži D";"muži E"}),IF(E130="Ž",LOOKUP($H$2-F130,{0;40;50},{"ženy F";"ženy G";"ženy H"}),"ERR"))</f>
        <v xml:space="preserve">muži C</v>
      </c>
    </row>
    <row r="131">
      <c r="A131">
        <f t="shared" si="1"/>
        <v>126</v>
      </c>
      <c r="B131" s="16"/>
      <c r="C131" s="22" t="s">
        <v>256</v>
      </c>
      <c r="D131" s="23" t="s">
        <v>62</v>
      </c>
      <c r="E131" s="24" t="s">
        <v>12</v>
      </c>
      <c r="F131" s="24">
        <v>1991</v>
      </c>
      <c r="G131" s="25" t="s">
        <v>257</v>
      </c>
      <c r="H131" s="21" t="str">
        <f>IF(E131="M",LOOKUP($H$2-F131,{0;40;50;60;70},{"muži A";"muži B";"muži C";"muži D";"muži E"}),IF(E131="Ž",LOOKUP($H$2-F131,{0;40;50},{"ženy F";"ženy G";"ženy H"}),"ERR"))</f>
        <v xml:space="preserve">muži A</v>
      </c>
    </row>
    <row r="132">
      <c r="A132">
        <f t="shared" si="1"/>
        <v>127</v>
      </c>
      <c r="B132" s="16"/>
      <c r="C132" s="22" t="s">
        <v>256</v>
      </c>
      <c r="D132" s="23" t="s">
        <v>258</v>
      </c>
      <c r="E132" s="24" t="s">
        <v>12</v>
      </c>
      <c r="F132" s="24">
        <v>1974</v>
      </c>
      <c r="G132" s="25" t="s">
        <v>259</v>
      </c>
      <c r="H132" s="21" t="str">
        <f>IF(E132="M",LOOKUP($H$2-F132,{0;40;50;60;70},{"muži A";"muži B";"muži C";"muži D";"muži E"}),IF(E132="Ž",LOOKUP($H$2-F132,{0;40;50},{"ženy F";"ženy G";"ženy H"}),"ERR"))</f>
        <v xml:space="preserve">muži C</v>
      </c>
    </row>
    <row r="133">
      <c r="A133">
        <f t="shared" si="1"/>
        <v>128</v>
      </c>
      <c r="B133" s="16"/>
      <c r="C133" s="22" t="s">
        <v>260</v>
      </c>
      <c r="D133" s="23" t="s">
        <v>192</v>
      </c>
      <c r="E133" s="24" t="s">
        <v>30</v>
      </c>
      <c r="F133" s="24">
        <v>1987</v>
      </c>
      <c r="G133" s="25" t="s">
        <v>172</v>
      </c>
      <c r="H133" s="21" t="str">
        <f>IF(E133="M",LOOKUP($H$2-F133,{0;40;50;60;70},{"muži A";"muži B";"muži C";"muži D";"muži E"}),IF(E133="Ž",LOOKUP($H$2-F133,{0;40;50},{"ženy F";"ženy G";"ženy H"}),"ERR"))</f>
        <v xml:space="preserve">ženy F</v>
      </c>
    </row>
    <row r="134">
      <c r="A134">
        <f t="shared" si="1"/>
        <v>129</v>
      </c>
      <c r="B134" s="16"/>
      <c r="C134" s="22" t="s">
        <v>261</v>
      </c>
      <c r="D134" s="23" t="s">
        <v>167</v>
      </c>
      <c r="E134" s="24" t="s">
        <v>12</v>
      </c>
      <c r="F134" s="24">
        <v>1982</v>
      </c>
      <c r="G134" s="25" t="s">
        <v>16</v>
      </c>
      <c r="H134" s="21" t="str">
        <f>IF(E134="M",LOOKUP($H$2-F134,{0;40;50;60;70},{"muži A";"muži B";"muži C";"muži D";"muži E"}),IF(E134="Ž",LOOKUP($H$2-F134,{0;40;50},{"ženy F";"ženy G";"ženy H"}),"ERR"))</f>
        <v xml:space="preserve">muži B</v>
      </c>
    </row>
    <row r="135">
      <c r="A135">
        <f t="shared" ref="A135:A198" si="2">A134+1</f>
        <v>130</v>
      </c>
      <c r="B135" s="16"/>
      <c r="C135" s="22" t="s">
        <v>262</v>
      </c>
      <c r="D135" s="23" t="s">
        <v>26</v>
      </c>
      <c r="E135" s="24" t="s">
        <v>12</v>
      </c>
      <c r="F135" s="24">
        <v>1948</v>
      </c>
      <c r="G135" s="25" t="s">
        <v>37</v>
      </c>
      <c r="H135" s="21" t="str">
        <f>IF(E135="M",LOOKUP($H$2-F135,{0;40;50;60;70},{"muži A";"muži B";"muži C";"muži D";"muži E"}),IF(E135="Ž",LOOKUP($H$2-F135,{0;40;50},{"ženy F";"ženy G";"ženy H"}),"ERR"))</f>
        <v xml:space="preserve">muži E</v>
      </c>
    </row>
    <row r="136">
      <c r="A136">
        <f t="shared" si="2"/>
        <v>131</v>
      </c>
      <c r="B136" s="16"/>
      <c r="C136" s="22" t="s">
        <v>263</v>
      </c>
      <c r="D136" s="23" t="s">
        <v>114</v>
      </c>
      <c r="E136" s="24" t="s">
        <v>30</v>
      </c>
      <c r="F136" s="24">
        <v>1957</v>
      </c>
      <c r="G136" s="25" t="s">
        <v>172</v>
      </c>
      <c r="H136" s="21" t="str">
        <f>IF(E136="M",LOOKUP($H$2-F136,{0;40;50;60;70},{"muži A";"muži B";"muži C";"muži D";"muži E"}),IF(E136="Ž",LOOKUP($H$2-F136,{0;40;50},{"ženy F";"ženy G";"ženy H"}),"ERR"))</f>
        <v xml:space="preserve">ženy H</v>
      </c>
    </row>
    <row r="137">
      <c r="A137">
        <f t="shared" si="2"/>
        <v>132</v>
      </c>
      <c r="B137" s="16"/>
      <c r="C137" s="22" t="s">
        <v>264</v>
      </c>
      <c r="D137" s="23" t="s">
        <v>62</v>
      </c>
      <c r="E137" s="24" t="s">
        <v>12</v>
      </c>
      <c r="F137" s="24">
        <v>1982</v>
      </c>
      <c r="G137" s="25" t="s">
        <v>265</v>
      </c>
      <c r="H137" s="21" t="str">
        <f>IF(E137="M",LOOKUP($H$2-F137,{0;40;50;60;70},{"muži A";"muži B";"muži C";"muži D";"muži E"}),IF(E137="Ž",LOOKUP($H$2-F137,{0;40;50},{"ženy F";"ženy G";"ženy H"}),"ERR"))</f>
        <v xml:space="preserve">muži B</v>
      </c>
    </row>
    <row r="138">
      <c r="A138">
        <f t="shared" si="2"/>
        <v>133</v>
      </c>
      <c r="B138" s="16"/>
      <c r="C138" s="22" t="s">
        <v>266</v>
      </c>
      <c r="D138" s="23" t="s">
        <v>33</v>
      </c>
      <c r="E138" s="24" t="s">
        <v>12</v>
      </c>
      <c r="F138" s="24">
        <v>1975</v>
      </c>
      <c r="G138" s="25" t="s">
        <v>267</v>
      </c>
      <c r="H138" s="21" t="str">
        <f>IF(E138="M",LOOKUP($H$2-F138,{0;40;50;60;70},{"muži A";"muži B";"muži C";"muži D";"muži E"}),IF(E138="Ž",LOOKUP($H$2-F138,{0;40;50},{"ženy F";"ženy G";"ženy H"}),"ERR"))</f>
        <v xml:space="preserve">muži C</v>
      </c>
    </row>
    <row r="139">
      <c r="A139">
        <f t="shared" si="2"/>
        <v>134</v>
      </c>
      <c r="B139" s="16"/>
      <c r="C139" s="22" t="s">
        <v>268</v>
      </c>
      <c r="D139" s="23" t="s">
        <v>269</v>
      </c>
      <c r="E139" s="24" t="s">
        <v>30</v>
      </c>
      <c r="F139" s="24">
        <v>1976</v>
      </c>
      <c r="G139" s="25" t="s">
        <v>267</v>
      </c>
      <c r="H139" s="21" t="str">
        <f>IF(E139="M",LOOKUP($H$2-F139,{0;40;50;60;70},{"muži A";"muži B";"muži C";"muži D";"muži E"}),IF(E139="Ž",LOOKUP($H$2-F139,{0;40;50},{"ženy F";"ženy G";"ženy H"}),"ERR"))</f>
        <v xml:space="preserve">ženy H</v>
      </c>
    </row>
    <row r="140">
      <c r="A140">
        <f t="shared" si="2"/>
        <v>135</v>
      </c>
      <c r="B140" s="16"/>
      <c r="C140" s="22" t="s">
        <v>270</v>
      </c>
      <c r="D140" s="23" t="s">
        <v>271</v>
      </c>
      <c r="E140" s="24" t="s">
        <v>30</v>
      </c>
      <c r="F140" s="24">
        <v>1987</v>
      </c>
      <c r="G140" s="25" t="s">
        <v>37</v>
      </c>
      <c r="H140" s="21" t="str">
        <f>IF(E140="M",LOOKUP($H$2-F140,{0;40;50;60;70},{"muži A";"muži B";"muži C";"muži D";"muži E"}),IF(E140="Ž",LOOKUP($H$2-F140,{0;40;50},{"ženy F";"ženy G";"ženy H"}),"ERR"))</f>
        <v xml:space="preserve">ženy F</v>
      </c>
    </row>
    <row r="141">
      <c r="A141">
        <f t="shared" si="2"/>
        <v>136</v>
      </c>
      <c r="B141" s="16"/>
      <c r="C141" s="22" t="s">
        <v>272</v>
      </c>
      <c r="D141" s="23" t="s">
        <v>273</v>
      </c>
      <c r="E141" s="24" t="s">
        <v>30</v>
      </c>
      <c r="F141" s="24">
        <v>1975</v>
      </c>
      <c r="G141" s="25" t="s">
        <v>274</v>
      </c>
      <c r="H141" s="21" t="str">
        <f>IF(E141="M",LOOKUP($H$2-F141,{0;40;50;60;70},{"muži A";"muži B";"muži C";"muži D";"muži E"}),IF(E141="Ž",LOOKUP($H$2-F141,{0;40;50},{"ženy F";"ženy G";"ženy H"}),"ERR"))</f>
        <v xml:space="preserve">ženy H</v>
      </c>
    </row>
    <row r="142">
      <c r="A142">
        <f t="shared" si="2"/>
        <v>137</v>
      </c>
      <c r="B142" s="16"/>
      <c r="C142" s="22" t="s">
        <v>275</v>
      </c>
      <c r="D142" s="23" t="s">
        <v>62</v>
      </c>
      <c r="E142" s="24" t="s">
        <v>12</v>
      </c>
      <c r="F142" s="24">
        <v>1982</v>
      </c>
      <c r="G142" s="25" t="s">
        <v>265</v>
      </c>
      <c r="H142" s="21" t="str">
        <f>IF(E142="M",LOOKUP($H$2-F142,{0;40;50;60;70},{"muži A";"muži B";"muži C";"muži D";"muži E"}),IF(E142="Ž",LOOKUP($H$2-F142,{0;40;50},{"ženy F";"ženy G";"ženy H"}),"ERR"))</f>
        <v xml:space="preserve">muži B</v>
      </c>
    </row>
    <row r="143">
      <c r="A143">
        <f t="shared" si="2"/>
        <v>138</v>
      </c>
      <c r="B143" s="16"/>
      <c r="C143" s="22" t="s">
        <v>276</v>
      </c>
      <c r="D143" s="23" t="s">
        <v>119</v>
      </c>
      <c r="E143" s="24" t="s">
        <v>12</v>
      </c>
      <c r="F143" s="24">
        <v>1950</v>
      </c>
      <c r="G143" s="25" t="s">
        <v>277</v>
      </c>
      <c r="H143" s="21" t="str">
        <f>IF(E143="M",LOOKUP($H$2-F143,{0;40;50;60;70},{"muži A";"muži B";"muži C";"muži D";"muži E"}),IF(E143="Ž",LOOKUP($H$2-F143,{0;40;50},{"ženy F";"ženy G";"ženy H"}),"ERR"))</f>
        <v xml:space="preserve">muži E</v>
      </c>
    </row>
    <row r="144">
      <c r="A144">
        <f t="shared" si="2"/>
        <v>139</v>
      </c>
      <c r="B144" s="16"/>
      <c r="C144" s="22" t="s">
        <v>278</v>
      </c>
      <c r="D144" s="23" t="s">
        <v>26</v>
      </c>
      <c r="E144" s="24" t="s">
        <v>12</v>
      </c>
      <c r="F144" s="24">
        <v>1976</v>
      </c>
      <c r="G144" s="25" t="s">
        <v>37</v>
      </c>
      <c r="H144" s="21" t="str">
        <f>IF(E144="M",LOOKUP($H$2-F144,{0;40;50;60;70},{"muži A";"muži B";"muži C";"muži D";"muži E"}),IF(E144="Ž",LOOKUP($H$2-F144,{0;40;50},{"ženy F";"ženy G";"ženy H"}),"ERR"))</f>
        <v xml:space="preserve">muži C</v>
      </c>
    </row>
    <row r="145">
      <c r="A145">
        <f t="shared" si="2"/>
        <v>140</v>
      </c>
      <c r="B145" s="16">
        <v>44</v>
      </c>
      <c r="C145" s="22" t="s">
        <v>279</v>
      </c>
      <c r="D145" s="23" t="s">
        <v>96</v>
      </c>
      <c r="E145" s="24" t="s">
        <v>12</v>
      </c>
      <c r="F145" s="24">
        <v>1975</v>
      </c>
      <c r="G145" s="25" t="s">
        <v>37</v>
      </c>
      <c r="H145" s="21" t="str">
        <f>IF(E145="M",LOOKUP($H$2-F145,{0;40;50;60;70},{"muži A";"muži B";"muži C";"muži D";"muži E"}),IF(E145="Ž",LOOKUP($H$2-F145,{0;40;50},{"ženy F";"ženy G";"ženy H"}),"ERR"))</f>
        <v xml:space="preserve">muži C</v>
      </c>
    </row>
    <row r="146">
      <c r="A146">
        <f t="shared" si="2"/>
        <v>141</v>
      </c>
      <c r="B146" s="16"/>
      <c r="C146" s="22" t="s">
        <v>280</v>
      </c>
      <c r="D146" s="23" t="s">
        <v>281</v>
      </c>
      <c r="E146" s="24" t="s">
        <v>30</v>
      </c>
      <c r="F146" s="24">
        <v>1973</v>
      </c>
      <c r="G146" s="25" t="s">
        <v>16</v>
      </c>
      <c r="H146" s="21" t="str">
        <f>IF(E146="M",LOOKUP($H$2-F146,{0;40;50;60;70},{"muži A";"muži B";"muži C";"muži D";"muži E"}),IF(E146="Ž",LOOKUP($H$2-F146,{0;40;50},{"ženy F";"ženy G";"ženy H"}),"ERR"))</f>
        <v xml:space="preserve">ženy H</v>
      </c>
    </row>
    <row r="147">
      <c r="A147">
        <f t="shared" si="2"/>
        <v>142</v>
      </c>
      <c r="B147" s="16"/>
      <c r="C147" s="22" t="s">
        <v>282</v>
      </c>
      <c r="D147" s="23" t="s">
        <v>103</v>
      </c>
      <c r="E147" s="24" t="s">
        <v>30</v>
      </c>
      <c r="F147" s="24">
        <v>1967</v>
      </c>
      <c r="G147" s="25" t="s">
        <v>283</v>
      </c>
      <c r="H147" s="21" t="str">
        <f>IF(E147="M",LOOKUP($H$2-F147,{0;40;50;60;70},{"muži A";"muži B";"muži C";"muži D";"muži E"}),IF(E147="Ž",LOOKUP($H$2-F147,{0;40;50},{"ženy F";"ženy G";"ženy H"}),"ERR"))</f>
        <v xml:space="preserve">ženy H</v>
      </c>
    </row>
    <row r="148">
      <c r="A148">
        <f t="shared" si="2"/>
        <v>143</v>
      </c>
      <c r="B148" s="16"/>
      <c r="C148" s="22" t="s">
        <v>284</v>
      </c>
      <c r="D148" s="23" t="s">
        <v>49</v>
      </c>
      <c r="E148" s="24" t="s">
        <v>12</v>
      </c>
      <c r="F148" s="24">
        <v>1987</v>
      </c>
      <c r="G148" s="25" t="s">
        <v>285</v>
      </c>
      <c r="H148" s="21" t="str">
        <f>IF(E148="M",LOOKUP($H$2-F148,{0;40;50;60;70},{"muži A";"muži B";"muži C";"muži D";"muži E"}),IF(E148="Ž",LOOKUP($H$2-F148,{0;40;50},{"ženy F";"ženy G";"ženy H"}),"ERR"))</f>
        <v xml:space="preserve">muži A</v>
      </c>
    </row>
    <row r="149">
      <c r="A149">
        <f t="shared" si="2"/>
        <v>144</v>
      </c>
      <c r="B149" s="16"/>
      <c r="C149" s="22" t="s">
        <v>284</v>
      </c>
      <c r="D149" s="23" t="s">
        <v>123</v>
      </c>
      <c r="E149" s="24" t="s">
        <v>12</v>
      </c>
      <c r="F149" s="24">
        <v>1979</v>
      </c>
      <c r="G149" s="25" t="s">
        <v>16</v>
      </c>
      <c r="H149" s="21" t="str">
        <f>IF(E149="M",LOOKUP($H$2-F149,{0;40;50;60;70},{"muži A";"muži B";"muži C";"muži D";"muži E"}),IF(E149="Ž",LOOKUP($H$2-F149,{0;40;50},{"ženy F";"ženy G";"ženy H"}),"ERR"))</f>
        <v xml:space="preserve">muži B</v>
      </c>
    </row>
    <row r="150">
      <c r="A150">
        <f t="shared" si="2"/>
        <v>145</v>
      </c>
      <c r="B150" s="16"/>
      <c r="C150" s="22" t="s">
        <v>286</v>
      </c>
      <c r="D150" s="23" t="s">
        <v>90</v>
      </c>
      <c r="E150" s="24" t="s">
        <v>12</v>
      </c>
      <c r="F150" s="24">
        <v>2004</v>
      </c>
      <c r="G150" s="25" t="s">
        <v>63</v>
      </c>
      <c r="H150" s="21" t="str">
        <f>IF(E150="M",LOOKUP($H$2-F150,{0;40;50;60;70},{"muži A";"muži B";"muži C";"muži D";"muži E"}),IF(E150="Ž",LOOKUP($H$2-F150,{0;40;50},{"ženy F";"ženy G";"ženy H"}),"ERR"))</f>
        <v xml:space="preserve">muži A</v>
      </c>
    </row>
    <row r="151">
      <c r="A151">
        <f t="shared" si="2"/>
        <v>146</v>
      </c>
      <c r="B151" s="16"/>
      <c r="C151" s="22" t="s">
        <v>286</v>
      </c>
      <c r="D151" s="23" t="s">
        <v>96</v>
      </c>
      <c r="E151" s="24" t="s">
        <v>12</v>
      </c>
      <c r="F151" s="24">
        <v>1974</v>
      </c>
      <c r="G151" s="25" t="s">
        <v>37</v>
      </c>
      <c r="H151" s="21" t="str">
        <f>IF(E151="M",LOOKUP($H$2-F151,{0;40;50;60;70},{"muži A";"muži B";"muži C";"muži D";"muži E"}),IF(E151="Ž",LOOKUP($H$2-F151,{0;40;50},{"ženy F";"ženy G";"ženy H"}),"ERR"))</f>
        <v xml:space="preserve">muži C</v>
      </c>
    </row>
    <row r="152">
      <c r="A152">
        <f t="shared" si="2"/>
        <v>147</v>
      </c>
      <c r="B152" s="16"/>
      <c r="C152" s="22" t="s">
        <v>287</v>
      </c>
      <c r="D152" s="23" t="s">
        <v>26</v>
      </c>
      <c r="E152" s="24" t="s">
        <v>12</v>
      </c>
      <c r="F152" s="24">
        <v>1967</v>
      </c>
      <c r="G152" s="25" t="s">
        <v>50</v>
      </c>
      <c r="H152" s="21" t="str">
        <f>IF(E152="M",LOOKUP($H$2-F152,{0;40;50;60;70},{"muži A";"muži B";"muži C";"muži D";"muži E"}),IF(E152="Ž",LOOKUP($H$2-F152,{0;40;50},{"ženy F";"ženy G";"ženy H"}),"ERR"))</f>
        <v xml:space="preserve">muži C</v>
      </c>
    </row>
    <row r="153">
      <c r="A153">
        <f t="shared" si="2"/>
        <v>148</v>
      </c>
      <c r="B153" s="16"/>
      <c r="C153" s="22" t="s">
        <v>288</v>
      </c>
      <c r="D153" s="23" t="s">
        <v>154</v>
      </c>
      <c r="E153" s="24" t="s">
        <v>30</v>
      </c>
      <c r="F153" s="24">
        <v>1998</v>
      </c>
      <c r="G153" s="25" t="s">
        <v>127</v>
      </c>
      <c r="H153" s="21" t="str">
        <f>IF(E153="M",LOOKUP($H$2-F153,{0;40;50;60;70},{"muži A";"muži B";"muži C";"muži D";"muži E"}),IF(E153="Ž",LOOKUP($H$2-F153,{0;40;50},{"ženy F";"ženy G";"ženy H"}),"ERR"))</f>
        <v xml:space="preserve">ženy F</v>
      </c>
    </row>
    <row r="154">
      <c r="A154">
        <f t="shared" si="2"/>
        <v>149</v>
      </c>
      <c r="B154" s="16"/>
      <c r="C154" s="22" t="s">
        <v>289</v>
      </c>
      <c r="D154" s="23" t="s">
        <v>290</v>
      </c>
      <c r="E154" s="24" t="s">
        <v>30</v>
      </c>
      <c r="F154" s="24">
        <v>1999</v>
      </c>
      <c r="G154" s="25" t="s">
        <v>291</v>
      </c>
      <c r="H154" s="21" t="str">
        <f>IF(E154="M",LOOKUP($H$2-F154,{0;40;50;60;70},{"muži A";"muži B";"muži C";"muži D";"muži E"}),IF(E154="Ž",LOOKUP($H$2-F154,{0;40;50},{"ženy F";"ženy G";"ženy H"}),"ERR"))</f>
        <v xml:space="preserve">ženy F</v>
      </c>
    </row>
    <row r="155">
      <c r="A155">
        <f t="shared" si="2"/>
        <v>150</v>
      </c>
      <c r="B155" s="16"/>
      <c r="C155" s="22" t="s">
        <v>292</v>
      </c>
      <c r="D155" s="23" t="s">
        <v>49</v>
      </c>
      <c r="E155" s="24" t="s">
        <v>12</v>
      </c>
      <c r="F155" s="24">
        <v>1987</v>
      </c>
      <c r="G155" s="25" t="s">
        <v>37</v>
      </c>
      <c r="H155" s="21" t="str">
        <f>IF(E155="M",LOOKUP($H$2-F155,{0;40;50;60;70},{"muži A";"muži B";"muži C";"muži D";"muži E"}),IF(E155="Ž",LOOKUP($H$2-F155,{0;40;50},{"ženy F";"ženy G";"ženy H"}),"ERR"))</f>
        <v xml:space="preserve">muži A</v>
      </c>
    </row>
    <row r="156">
      <c r="A156">
        <f t="shared" si="2"/>
        <v>151</v>
      </c>
      <c r="B156" s="16"/>
      <c r="C156" s="22" t="s">
        <v>293</v>
      </c>
      <c r="D156" s="23" t="s">
        <v>294</v>
      </c>
      <c r="E156" s="24" t="s">
        <v>30</v>
      </c>
      <c r="F156" s="24">
        <v>1999</v>
      </c>
      <c r="G156" s="25" t="s">
        <v>127</v>
      </c>
      <c r="H156" s="21" t="str">
        <f>IF(E156="M",LOOKUP($H$2-F156,{0;40;50;60;70},{"muži A";"muži B";"muži C";"muži D";"muži E"}),IF(E156="Ž",LOOKUP($H$2-F156,{0;40;50},{"ženy F";"ženy G";"ženy H"}),"ERR"))</f>
        <v xml:space="preserve">ženy F</v>
      </c>
    </row>
    <row r="157">
      <c r="A157">
        <f t="shared" si="2"/>
        <v>152</v>
      </c>
      <c r="B157" s="16"/>
      <c r="C157" s="22" t="s">
        <v>295</v>
      </c>
      <c r="D157" s="23" t="s">
        <v>201</v>
      </c>
      <c r="E157" s="24" t="s">
        <v>12</v>
      </c>
      <c r="F157" s="24">
        <v>1950</v>
      </c>
      <c r="G157" s="25" t="s">
        <v>87</v>
      </c>
      <c r="H157" s="21" t="str">
        <f>IF(E157="M",LOOKUP($H$2-F157,{0;40;50;60;70},{"muži A";"muži B";"muži C";"muži D";"muži E"}),IF(E157="Ž",LOOKUP($H$2-F157,{0;40;50},{"ženy F";"ženy G";"ženy H"}),"ERR"))</f>
        <v xml:space="preserve">muži E</v>
      </c>
    </row>
    <row r="158">
      <c r="A158">
        <f t="shared" si="2"/>
        <v>153</v>
      </c>
      <c r="B158" s="16"/>
      <c r="C158" s="22" t="s">
        <v>296</v>
      </c>
      <c r="D158" s="23" t="s">
        <v>159</v>
      </c>
      <c r="E158" s="24" t="s">
        <v>12</v>
      </c>
      <c r="F158" s="24">
        <v>1945</v>
      </c>
      <c r="G158" s="25" t="s">
        <v>37</v>
      </c>
      <c r="H158" s="21" t="str">
        <f>IF(E158="M",LOOKUP($H$2-F158,{0;40;50;60;70},{"muži A";"muži B";"muži C";"muži D";"muži E"}),IF(E158="Ž",LOOKUP($H$2-F158,{0;40;50},{"ženy F";"ženy G";"ženy H"}),"ERR"))</f>
        <v xml:space="preserve">muži E</v>
      </c>
    </row>
    <row r="159">
      <c r="A159">
        <f t="shared" si="2"/>
        <v>154</v>
      </c>
      <c r="B159" s="16"/>
      <c r="C159" s="22" t="s">
        <v>297</v>
      </c>
      <c r="D159" s="23" t="s">
        <v>90</v>
      </c>
      <c r="E159" s="24" t="s">
        <v>12</v>
      </c>
      <c r="F159" s="24">
        <v>1973</v>
      </c>
      <c r="G159" s="25" t="s">
        <v>298</v>
      </c>
      <c r="H159" s="21" t="str">
        <f>IF(E159="M",LOOKUP($H$2-F159,{0;40;50;60;70},{"muži A";"muži B";"muži C";"muži D";"muži E"}),IF(E159="Ž",LOOKUP($H$2-F159,{0;40;50},{"ženy F";"ženy G";"ženy H"}),"ERR"))</f>
        <v xml:space="preserve">muži C</v>
      </c>
    </row>
    <row r="160">
      <c r="A160">
        <f t="shared" si="2"/>
        <v>155</v>
      </c>
      <c r="B160" s="16"/>
      <c r="C160" s="22" t="s">
        <v>299</v>
      </c>
      <c r="D160" s="23" t="s">
        <v>300</v>
      </c>
      <c r="E160" s="24" t="s">
        <v>30</v>
      </c>
      <c r="F160" s="24">
        <v>1973</v>
      </c>
      <c r="G160" s="25" t="s">
        <v>301</v>
      </c>
      <c r="H160" s="21" t="str">
        <f>IF(E160="M",LOOKUP($H$2-F160,{0;40;50;60;70},{"muži A";"muži B";"muži C";"muži D";"muži E"}),IF(E160="Ž",LOOKUP($H$2-F160,{0;40;50},{"ženy F";"ženy G";"ženy H"}),"ERR"))</f>
        <v xml:space="preserve">ženy H</v>
      </c>
    </row>
    <row r="161">
      <c r="A161">
        <f t="shared" si="2"/>
        <v>156</v>
      </c>
      <c r="B161" s="16">
        <v>40</v>
      </c>
      <c r="C161" s="22" t="s">
        <v>302</v>
      </c>
      <c r="D161" s="23" t="s">
        <v>303</v>
      </c>
      <c r="E161" s="24" t="s">
        <v>12</v>
      </c>
      <c r="F161" s="24">
        <v>1986</v>
      </c>
      <c r="G161" s="25" t="s">
        <v>37</v>
      </c>
      <c r="H161" s="21" t="str">
        <f>IF(E161="M",LOOKUP($H$2-F161,{0;40;50;60;70},{"muži A";"muži B";"muži C";"muži D";"muži E"}),IF(E161="Ž",LOOKUP($H$2-F161,{0;40;50},{"ženy F";"ženy G";"ženy H"}),"ERR"))</f>
        <v xml:space="preserve">muži B</v>
      </c>
    </row>
    <row r="162">
      <c r="A162">
        <f t="shared" si="2"/>
        <v>157</v>
      </c>
      <c r="B162" s="16"/>
      <c r="C162" s="22" t="s">
        <v>302</v>
      </c>
      <c r="D162" s="23" t="s">
        <v>123</v>
      </c>
      <c r="E162" s="24" t="s">
        <v>12</v>
      </c>
      <c r="F162" s="24">
        <v>2016</v>
      </c>
      <c r="G162" s="25" t="s">
        <v>304</v>
      </c>
      <c r="H162" s="21" t="s">
        <v>77</v>
      </c>
    </row>
    <row r="163">
      <c r="A163">
        <f t="shared" si="2"/>
        <v>158</v>
      </c>
      <c r="B163" s="16"/>
      <c r="C163" s="22" t="s">
        <v>305</v>
      </c>
      <c r="D163" s="23" t="s">
        <v>306</v>
      </c>
      <c r="E163" s="24" t="s">
        <v>30</v>
      </c>
      <c r="F163" s="24">
        <v>1990</v>
      </c>
      <c r="G163" s="25" t="s">
        <v>81</v>
      </c>
      <c r="H163" s="21" t="str">
        <f>IF(E163="M",LOOKUP($H$2-F163,{0;40;50;60;70},{"muži A";"muži B";"muži C";"muži D";"muži E"}),IF(E163="Ž",LOOKUP($H$2-F163,{0;40;50},{"ženy F";"ženy G";"ženy H"}),"ERR"))</f>
        <v xml:space="preserve">ženy F</v>
      </c>
    </row>
    <row r="164">
      <c r="A164">
        <f t="shared" si="2"/>
        <v>159</v>
      </c>
      <c r="B164" s="16"/>
      <c r="C164" s="22" t="s">
        <v>307</v>
      </c>
      <c r="D164" s="23" t="s">
        <v>308</v>
      </c>
      <c r="E164" s="24" t="s">
        <v>12</v>
      </c>
      <c r="F164" s="24">
        <v>1990</v>
      </c>
      <c r="G164" s="25" t="s">
        <v>309</v>
      </c>
      <c r="H164" s="21" t="str">
        <f>IF(E164="M",LOOKUP($H$2-F164,{0;40;50;60;70},{"muži A";"muži B";"muži C";"muži D";"muži E"}),IF(E164="Ž",LOOKUP($H$2-F164,{0;40;50},{"ženy F";"ženy G";"ženy H"}),"ERR"))</f>
        <v xml:space="preserve">muži A</v>
      </c>
    </row>
    <row r="165">
      <c r="A165">
        <f t="shared" si="2"/>
        <v>160</v>
      </c>
      <c r="B165" s="16"/>
      <c r="C165" s="22" t="s">
        <v>307</v>
      </c>
      <c r="D165" s="23" t="s">
        <v>258</v>
      </c>
      <c r="E165" s="24" t="s">
        <v>12</v>
      </c>
      <c r="F165" s="24">
        <v>1963</v>
      </c>
      <c r="G165" s="25" t="s">
        <v>37</v>
      </c>
      <c r="H165" s="21" t="str">
        <f>IF(E165="M",LOOKUP($H$2-F165,{0;40;50;60;70},{"muži A";"muži B";"muži C";"muži D";"muži E"}),IF(E165="Ž",LOOKUP($H$2-F165,{0;40;50},{"ženy F";"ženy G";"ženy H"}),"ERR"))</f>
        <v xml:space="preserve">muži D</v>
      </c>
    </row>
    <row r="166">
      <c r="A166">
        <f t="shared" si="2"/>
        <v>161</v>
      </c>
      <c r="B166" s="16"/>
      <c r="C166" s="22" t="s">
        <v>310</v>
      </c>
      <c r="D166" s="23" t="s">
        <v>311</v>
      </c>
      <c r="E166" s="24" t="s">
        <v>30</v>
      </c>
      <c r="F166" s="24">
        <v>1991</v>
      </c>
      <c r="G166" s="25" t="s">
        <v>312</v>
      </c>
      <c r="H166" s="21" t="str">
        <f>IF(E166="M",LOOKUP($H$2-F166,{0;40;50;60;70},{"muži A";"muži B";"muži C";"muži D";"muži E"}),IF(E166="Ž",LOOKUP($H$2-F166,{0;40;50},{"ženy F";"ženy G";"ženy H"}),"ERR"))</f>
        <v xml:space="preserve">ženy F</v>
      </c>
    </row>
    <row r="167">
      <c r="A167">
        <f t="shared" si="2"/>
        <v>162</v>
      </c>
      <c r="B167" s="16"/>
      <c r="C167" s="22" t="s">
        <v>313</v>
      </c>
      <c r="D167" s="23" t="s">
        <v>159</v>
      </c>
      <c r="E167" s="24" t="s">
        <v>12</v>
      </c>
      <c r="F167" s="24">
        <v>1962</v>
      </c>
      <c r="G167" s="25" t="s">
        <v>37</v>
      </c>
      <c r="H167" s="21" t="str">
        <f>IF(E167="M",LOOKUP($H$2-F167,{0;40;50;60;70},{"muži A";"muži B";"muži C";"muži D";"muži E"}),IF(E167="Ž",LOOKUP($H$2-F167,{0;40;50},{"ženy F";"ženy G";"ženy H"}),"ERR"))</f>
        <v xml:space="preserve">muži D</v>
      </c>
    </row>
    <row r="168">
      <c r="A168">
        <f t="shared" si="2"/>
        <v>163</v>
      </c>
      <c r="B168" s="16"/>
      <c r="C168" s="22" t="s">
        <v>314</v>
      </c>
      <c r="D168" s="23" t="s">
        <v>54</v>
      </c>
      <c r="E168" s="24" t="s">
        <v>12</v>
      </c>
      <c r="F168" s="24">
        <v>2016</v>
      </c>
      <c r="G168" s="25" t="s">
        <v>87</v>
      </c>
      <c r="H168" s="21" t="s">
        <v>77</v>
      </c>
    </row>
    <row r="169">
      <c r="A169">
        <f t="shared" si="2"/>
        <v>164</v>
      </c>
      <c r="B169" s="16"/>
      <c r="C169" s="22" t="s">
        <v>314</v>
      </c>
      <c r="D169" s="23" t="s">
        <v>134</v>
      </c>
      <c r="E169" s="24" t="s">
        <v>12</v>
      </c>
      <c r="F169" s="24">
        <v>2014</v>
      </c>
      <c r="G169" s="25" t="s">
        <v>87</v>
      </c>
      <c r="H169" s="21" t="s">
        <v>77</v>
      </c>
    </row>
    <row r="170">
      <c r="A170">
        <f t="shared" si="2"/>
        <v>165</v>
      </c>
      <c r="B170" s="16"/>
      <c r="C170" s="22" t="s">
        <v>315</v>
      </c>
      <c r="D170" s="23" t="s">
        <v>316</v>
      </c>
      <c r="E170" s="24" t="s">
        <v>12</v>
      </c>
      <c r="F170" s="24">
        <v>2000</v>
      </c>
      <c r="G170" s="25" t="s">
        <v>63</v>
      </c>
      <c r="H170" s="21" t="str">
        <f>IF(E170="M",LOOKUP($H$2-F170,{0;40;50;60;70},{"muži A";"muži B";"muži C";"muži D";"muži E"}),IF(E170="Ž",LOOKUP($H$2-F170,{0;40;50},{"ženy F";"ženy G";"ženy H"}),"ERR"))</f>
        <v xml:space="preserve">muži A</v>
      </c>
    </row>
    <row r="171">
      <c r="A171">
        <f t="shared" si="2"/>
        <v>166</v>
      </c>
      <c r="B171" s="16">
        <v>15</v>
      </c>
      <c r="C171" s="22" t="s">
        <v>317</v>
      </c>
      <c r="D171" s="23" t="s">
        <v>201</v>
      </c>
      <c r="E171" s="24" t="s">
        <v>12</v>
      </c>
      <c r="F171" s="24">
        <v>1960</v>
      </c>
      <c r="G171" s="25" t="s">
        <v>178</v>
      </c>
      <c r="H171" s="21" t="str">
        <f>IF(E171="M",LOOKUP($H$2-F171,{0;40;50;60;70},{"muži A";"muži B";"muži C";"muži D";"muži E"}),IF(E171="Ž",LOOKUP($H$2-F171,{0;40;50},{"ženy F";"ženy G";"ženy H"}),"ERR"))</f>
        <v xml:space="preserve">muži D</v>
      </c>
    </row>
    <row r="172">
      <c r="A172">
        <f t="shared" si="2"/>
        <v>167</v>
      </c>
      <c r="B172" s="16"/>
      <c r="C172" s="22" t="s">
        <v>318</v>
      </c>
      <c r="D172" s="23" t="s">
        <v>26</v>
      </c>
      <c r="E172" s="24" t="s">
        <v>12</v>
      </c>
      <c r="F172" s="24">
        <v>1972</v>
      </c>
      <c r="G172" s="25" t="s">
        <v>319</v>
      </c>
      <c r="H172" s="21" t="str">
        <f>IF(E172="M",LOOKUP($H$2-F172,{0;40;50;60;70},{"muži A";"muži B";"muži C";"muži D";"muži E"}),IF(E172="Ž",LOOKUP($H$2-F172,{0;40;50},{"ženy F";"ženy G";"ženy H"}),"ERR"))</f>
        <v xml:space="preserve">muži C</v>
      </c>
    </row>
    <row r="173">
      <c r="A173">
        <f t="shared" si="2"/>
        <v>168</v>
      </c>
      <c r="B173" s="16"/>
      <c r="C173" s="22" t="s">
        <v>320</v>
      </c>
      <c r="D173" s="23" t="s">
        <v>321</v>
      </c>
      <c r="E173" s="24" t="s">
        <v>12</v>
      </c>
      <c r="F173" s="24">
        <v>1969</v>
      </c>
      <c r="G173" s="25" t="s">
        <v>105</v>
      </c>
      <c r="H173" s="21" t="str">
        <f>IF(E173="M",LOOKUP($H$2-F173,{0;40;50;60;70},{"muži A";"muži B";"muži C";"muži D";"muži E"}),IF(E173="Ž",LOOKUP($H$2-F173,{0;40;50},{"ženy F";"ženy G";"ženy H"}),"ERR"))</f>
        <v xml:space="preserve">muži C</v>
      </c>
    </row>
    <row r="174">
      <c r="A174">
        <f t="shared" si="2"/>
        <v>169</v>
      </c>
      <c r="B174" s="16"/>
      <c r="C174" s="22" t="s">
        <v>322</v>
      </c>
      <c r="D174" s="23" t="s">
        <v>103</v>
      </c>
      <c r="E174" s="24" t="s">
        <v>30</v>
      </c>
      <c r="F174" s="24">
        <v>1973</v>
      </c>
      <c r="G174" s="25" t="s">
        <v>101</v>
      </c>
      <c r="H174" s="21" t="str">
        <f>IF(E174="M",LOOKUP($H$2-F174,{0;40;50;60;70},{"muži A";"muži B";"muži C";"muži D";"muži E"}),IF(E174="Ž",LOOKUP($H$2-F174,{0;40;50},{"ženy F";"ženy G";"ženy H"}),"ERR"))</f>
        <v xml:space="preserve">ženy H</v>
      </c>
    </row>
    <row r="175">
      <c r="A175">
        <f t="shared" si="2"/>
        <v>170</v>
      </c>
      <c r="B175" s="16"/>
      <c r="C175" s="22" t="s">
        <v>322</v>
      </c>
      <c r="D175" s="23" t="s">
        <v>103</v>
      </c>
      <c r="E175" s="24" t="s">
        <v>30</v>
      </c>
      <c r="F175" s="24">
        <v>1973</v>
      </c>
      <c r="G175" s="25" t="s">
        <v>323</v>
      </c>
      <c r="H175" s="21" t="str">
        <f>IF(E175="M",LOOKUP($H$2-F175,{0;40;50;60;70},{"muži A";"muži B";"muži C";"muži D";"muži E"}),IF(E175="Ž",LOOKUP($H$2-F175,{0;40;50},{"ženy F";"ženy G";"ženy H"}),"ERR"))</f>
        <v xml:space="preserve">ženy H</v>
      </c>
    </row>
    <row r="176">
      <c r="A176">
        <f t="shared" si="2"/>
        <v>171</v>
      </c>
      <c r="B176" s="16"/>
      <c r="C176" s="22" t="s">
        <v>324</v>
      </c>
      <c r="D176" s="23" t="s">
        <v>325</v>
      </c>
      <c r="E176" s="24" t="s">
        <v>30</v>
      </c>
      <c r="F176" s="24">
        <v>1975</v>
      </c>
      <c r="G176" s="25" t="s">
        <v>94</v>
      </c>
      <c r="H176" s="21" t="str">
        <f>IF(E176="M",LOOKUP($H$2-F176,{0;40;50;60;70},{"muži A";"muži B";"muži C";"muži D";"muži E"}),IF(E176="Ž",LOOKUP($H$2-F176,{0;40;50},{"ženy F";"ženy G";"ženy H"}),"ERR"))</f>
        <v xml:space="preserve">ženy H</v>
      </c>
    </row>
    <row r="177">
      <c r="A177">
        <f t="shared" si="2"/>
        <v>172</v>
      </c>
      <c r="B177" s="16">
        <v>22</v>
      </c>
      <c r="C177" s="22" t="s">
        <v>326</v>
      </c>
      <c r="D177" s="23" t="s">
        <v>327</v>
      </c>
      <c r="E177" s="24" t="s">
        <v>30</v>
      </c>
      <c r="F177" s="24">
        <v>1976</v>
      </c>
      <c r="G177" s="25" t="s">
        <v>328</v>
      </c>
      <c r="H177" s="21" t="str">
        <f>IF(E177="M",LOOKUP($H$2-F177,{0;40;50;60;70},{"muži A";"muži B";"muži C";"muži D";"muži E"}),IF(E177="Ž",LOOKUP($H$2-F177,{0;40;50},{"ženy F";"ženy G";"ženy H"}),"ERR"))</f>
        <v xml:space="preserve">ženy H</v>
      </c>
    </row>
    <row r="178">
      <c r="A178">
        <f t="shared" si="2"/>
        <v>173</v>
      </c>
      <c r="B178" s="16"/>
      <c r="C178" s="22" t="s">
        <v>329</v>
      </c>
      <c r="D178" s="23" t="s">
        <v>330</v>
      </c>
      <c r="E178" s="24" t="s">
        <v>12</v>
      </c>
      <c r="F178" s="24">
        <v>2007</v>
      </c>
      <c r="G178" s="25"/>
      <c r="H178" s="21" t="s">
        <v>77</v>
      </c>
    </row>
    <row r="179">
      <c r="A179">
        <f t="shared" si="2"/>
        <v>174</v>
      </c>
      <c r="B179" s="16"/>
      <c r="C179" s="22" t="s">
        <v>331</v>
      </c>
      <c r="D179" s="23" t="s">
        <v>54</v>
      </c>
      <c r="E179" s="24" t="s">
        <v>12</v>
      </c>
      <c r="F179" s="24">
        <v>1973</v>
      </c>
      <c r="G179" s="25" t="s">
        <v>332</v>
      </c>
      <c r="H179" s="21" t="str">
        <f>IF(E179="M",LOOKUP($H$2-F179,{0;40;50;60;70},{"muži A";"muži B";"muži C";"muži D";"muži E"}),IF(E179="Ž",LOOKUP($H$2-F179,{0;40;50},{"ženy F";"ženy G";"ženy H"}),"ERR"))</f>
        <v xml:space="preserve">muži C</v>
      </c>
    </row>
    <row r="180">
      <c r="A180">
        <f t="shared" si="2"/>
        <v>175</v>
      </c>
      <c r="B180" s="16">
        <v>77</v>
      </c>
      <c r="C180" s="22" t="s">
        <v>333</v>
      </c>
      <c r="D180" s="23" t="s">
        <v>54</v>
      </c>
      <c r="E180" s="24" t="s">
        <v>12</v>
      </c>
      <c r="F180" s="24">
        <v>1975</v>
      </c>
      <c r="G180" s="25" t="s">
        <v>117</v>
      </c>
      <c r="H180" s="21" t="str">
        <f>IF(E180="M",LOOKUP($H$2-F180,{0;40;50;60;70},{"muži A";"muži B";"muži C";"muži D";"muži E"}),IF(E180="Ž",LOOKUP($H$2-F180,{0;40;50},{"ženy F";"ženy G";"ženy H"}),"ERR"))</f>
        <v xml:space="preserve">muži C</v>
      </c>
    </row>
    <row r="181">
      <c r="A181">
        <f t="shared" si="2"/>
        <v>176</v>
      </c>
      <c r="B181" s="16"/>
      <c r="C181" s="22" t="s">
        <v>334</v>
      </c>
      <c r="D181" s="23" t="s">
        <v>335</v>
      </c>
      <c r="E181" s="24" t="s">
        <v>30</v>
      </c>
      <c r="F181" s="24">
        <v>1977</v>
      </c>
      <c r="G181" s="25" t="s">
        <v>178</v>
      </c>
      <c r="H181" s="21" t="str">
        <f>IF(E181="M",LOOKUP($H$2-F181,{0;40;50;60;70},{"muži A";"muži B";"muži C";"muži D";"muži E"}),IF(E181="Ž",LOOKUP($H$2-F181,{0;40;50},{"ženy F";"ženy G";"ženy H"}),"ERR"))</f>
        <v xml:space="preserve">ženy G</v>
      </c>
    </row>
    <row r="182">
      <c r="A182">
        <f t="shared" si="2"/>
        <v>177</v>
      </c>
      <c r="B182" s="16">
        <v>12</v>
      </c>
      <c r="C182" s="22" t="s">
        <v>336</v>
      </c>
      <c r="D182" s="23" t="s">
        <v>335</v>
      </c>
      <c r="E182" s="24" t="s">
        <v>30</v>
      </c>
      <c r="F182" s="24">
        <v>1977</v>
      </c>
      <c r="G182" s="25" t="s">
        <v>178</v>
      </c>
      <c r="H182" s="21" t="str">
        <f>IF(E182="M",LOOKUP($H$2-F182,{0;40;50;60;70},{"muži A";"muži B";"muži C";"muži D";"muži E"}),IF(E182="Ž",LOOKUP($H$2-F182,{0;40;50},{"ženy F";"ženy G";"ženy H"}),"ERR"))</f>
        <v xml:space="preserve">ženy G</v>
      </c>
    </row>
    <row r="183">
      <c r="A183">
        <f t="shared" si="2"/>
        <v>178</v>
      </c>
      <c r="B183" s="16"/>
      <c r="C183" s="22" t="s">
        <v>337</v>
      </c>
      <c r="D183" s="23" t="s">
        <v>338</v>
      </c>
      <c r="E183" s="24" t="s">
        <v>30</v>
      </c>
      <c r="F183" s="24">
        <v>1999</v>
      </c>
      <c r="G183" s="25" t="s">
        <v>16</v>
      </c>
      <c r="H183" s="21" t="str">
        <f>IF(E183="M",LOOKUP($H$2-F183,{0;40;50;60;70},{"muži A";"muži B";"muži C";"muži D";"muži E"}),IF(E183="Ž",LOOKUP($H$2-F183,{0;40;50},{"ženy F";"ženy G";"ženy H"}),"ERR"))</f>
        <v xml:space="preserve">ženy F</v>
      </c>
    </row>
    <row r="184">
      <c r="A184">
        <f t="shared" si="2"/>
        <v>179</v>
      </c>
      <c r="B184" s="16"/>
      <c r="C184" s="22" t="s">
        <v>339</v>
      </c>
      <c r="D184" s="23" t="s">
        <v>340</v>
      </c>
      <c r="E184" s="24" t="s">
        <v>12</v>
      </c>
      <c r="F184" s="24">
        <v>1984</v>
      </c>
      <c r="G184" s="25" t="s">
        <v>81</v>
      </c>
      <c r="H184" s="21" t="str">
        <f>IF(E184="M",LOOKUP($H$2-F184,{0;40;50;60;70},{"muži A";"muži B";"muži C";"muži D";"muži E"}),IF(E184="Ž",LOOKUP($H$2-F184,{0;40;50},{"ženy F";"ženy G";"ženy H"}),"ERR"))</f>
        <v xml:space="preserve">muži B</v>
      </c>
    </row>
    <row r="185">
      <c r="A185">
        <f t="shared" si="2"/>
        <v>180</v>
      </c>
      <c r="B185" s="16"/>
      <c r="C185" s="22" t="s">
        <v>341</v>
      </c>
      <c r="D185" s="23" t="s">
        <v>54</v>
      </c>
      <c r="E185" s="24" t="s">
        <v>12</v>
      </c>
      <c r="F185" s="24">
        <v>1968</v>
      </c>
      <c r="G185" s="25" t="s">
        <v>342</v>
      </c>
      <c r="H185" s="21" t="str">
        <f>IF(E185="M",LOOKUP($H$2-F185,{0;40;50;60;70},{"muži A";"muži B";"muži C";"muži D";"muži E"}),IF(E185="Ž",LOOKUP($H$2-F185,{0;40;50},{"ženy F";"ženy G";"ženy H"}),"ERR"))</f>
        <v xml:space="preserve">muži C</v>
      </c>
    </row>
    <row r="186">
      <c r="A186">
        <f t="shared" si="2"/>
        <v>181</v>
      </c>
      <c r="B186" s="16"/>
      <c r="C186" s="22" t="s">
        <v>343</v>
      </c>
      <c r="D186" s="23" t="s">
        <v>159</v>
      </c>
      <c r="E186" s="24" t="s">
        <v>12</v>
      </c>
      <c r="F186" s="24">
        <v>1966</v>
      </c>
      <c r="G186" s="25" t="s">
        <v>50</v>
      </c>
      <c r="H186" s="21" t="str">
        <f>IF(E186="M",LOOKUP($H$2-F186,{0;40;50;60;70},{"muži A";"muži B";"muži C";"muži D";"muži E"}),IF(E186="Ž",LOOKUP($H$2-F186,{0;40;50},{"ženy F";"ženy G";"ženy H"}),"ERR"))</f>
        <v xml:space="preserve">muži D</v>
      </c>
    </row>
    <row r="187">
      <c r="A187">
        <f t="shared" si="2"/>
        <v>182</v>
      </c>
      <c r="B187" s="16"/>
      <c r="C187" s="22" t="s">
        <v>344</v>
      </c>
      <c r="D187" s="23" t="s">
        <v>345</v>
      </c>
      <c r="E187" s="24" t="s">
        <v>30</v>
      </c>
      <c r="F187" s="24">
        <v>2005</v>
      </c>
      <c r="G187" s="25" t="s">
        <v>127</v>
      </c>
      <c r="H187" s="21" t="str">
        <f>IF(E187="M",LOOKUP($H$2-F187,{0;40;50;60;70},{"muži A";"muži B";"muži C";"muži D";"muži E"}),IF(E187="Ž",LOOKUP($H$2-F187,{0;40;50},{"ženy F";"ženy G";"ženy H"}),"ERR"))</f>
        <v xml:space="preserve">ženy F</v>
      </c>
    </row>
    <row r="188">
      <c r="A188">
        <f t="shared" si="2"/>
        <v>183</v>
      </c>
      <c r="B188" s="16"/>
      <c r="C188" s="22" t="s">
        <v>346</v>
      </c>
      <c r="D188" s="23" t="s">
        <v>132</v>
      </c>
      <c r="E188" s="24" t="s">
        <v>30</v>
      </c>
      <c r="F188" s="24">
        <v>1987</v>
      </c>
      <c r="G188" s="25" t="s">
        <v>347</v>
      </c>
      <c r="H188" s="21" t="str">
        <f>IF(E188="M",LOOKUP($H$2-F188,{0;40;50;60;70},{"muži A";"muži B";"muži C";"muži D";"muži E"}),IF(E188="Ž",LOOKUP($H$2-F188,{0;40;50},{"ženy F";"ženy G";"ženy H"}),"ERR"))</f>
        <v xml:space="preserve">ženy F</v>
      </c>
    </row>
    <row r="189">
      <c r="A189">
        <f t="shared" si="2"/>
        <v>184</v>
      </c>
      <c r="B189" s="16"/>
      <c r="C189" s="22" t="s">
        <v>348</v>
      </c>
      <c r="D189" s="23" t="s">
        <v>11</v>
      </c>
      <c r="E189" s="24" t="s">
        <v>12</v>
      </c>
      <c r="F189" s="24">
        <v>1973</v>
      </c>
      <c r="G189" s="25" t="s">
        <v>298</v>
      </c>
      <c r="H189" s="21" t="str">
        <f>IF(E189="M",LOOKUP($H$2-F189,{0;40;50;60;70},{"muži A";"muži B";"muži C";"muži D";"muži E"}),IF(E189="Ž",LOOKUP($H$2-F189,{0;40;50},{"ženy F";"ženy G";"ženy H"}),"ERR"))</f>
        <v xml:space="preserve">muži C</v>
      </c>
    </row>
    <row r="190">
      <c r="A190">
        <f t="shared" si="2"/>
        <v>185</v>
      </c>
      <c r="B190" s="16"/>
      <c r="C190" s="22" t="s">
        <v>349</v>
      </c>
      <c r="D190" s="23" t="s">
        <v>62</v>
      </c>
      <c r="E190" s="24" t="s">
        <v>12</v>
      </c>
      <c r="F190" s="24">
        <v>1987</v>
      </c>
      <c r="G190" s="25" t="s">
        <v>319</v>
      </c>
      <c r="H190" s="21" t="str">
        <f>IF(E190="M",LOOKUP($H$2-F190,{0;40;50;60;70},{"muži A";"muži B";"muži C";"muži D";"muži E"}),IF(E190="Ž",LOOKUP($H$2-F190,{0;40;50},{"ženy F";"ženy G";"ženy H"}),"ERR"))</f>
        <v xml:space="preserve">muži A</v>
      </c>
    </row>
    <row r="191">
      <c r="A191">
        <f t="shared" si="2"/>
        <v>186</v>
      </c>
      <c r="B191" s="16"/>
      <c r="C191" s="22" t="s">
        <v>350</v>
      </c>
      <c r="D191" s="23" t="s">
        <v>201</v>
      </c>
      <c r="E191" s="24" t="s">
        <v>12</v>
      </c>
      <c r="F191" s="24">
        <v>1957</v>
      </c>
      <c r="G191" s="25" t="s">
        <v>351</v>
      </c>
      <c r="H191" s="21" t="str">
        <f>IF(E191="M",LOOKUP($H$2-F191,{0;40;50;60;70},{"muži A";"muži B";"muži C";"muži D";"muži E"}),IF(E191="Ž",LOOKUP($H$2-F191,{0;40;50},{"ženy F";"ženy G";"ženy H"}),"ERR"))</f>
        <v xml:space="preserve">muži D</v>
      </c>
    </row>
    <row r="192">
      <c r="A192">
        <f t="shared" si="2"/>
        <v>187</v>
      </c>
      <c r="B192" s="16">
        <v>63</v>
      </c>
      <c r="C192" s="22" t="s">
        <v>352</v>
      </c>
      <c r="D192" s="23" t="s">
        <v>54</v>
      </c>
      <c r="E192" s="24" t="s">
        <v>12</v>
      </c>
      <c r="F192" s="24">
        <v>1961</v>
      </c>
      <c r="G192" s="25" t="s">
        <v>353</v>
      </c>
      <c r="H192" s="21" t="str">
        <f>IF(E192="M",LOOKUP($H$2-F192,{0;40;50;60;70},{"muži A";"muži B";"muži C";"muži D";"muži E"}),IF(E192="Ž",LOOKUP($H$2-F192,{0;40;50},{"ženy F";"ženy G";"ženy H"}),"ERR"))</f>
        <v xml:space="preserve">muži D</v>
      </c>
    </row>
    <row r="193">
      <c r="A193">
        <f t="shared" si="2"/>
        <v>188</v>
      </c>
      <c r="B193" s="16"/>
      <c r="C193" s="22" t="s">
        <v>354</v>
      </c>
      <c r="D193" s="23" t="s">
        <v>355</v>
      </c>
      <c r="E193" s="24" t="s">
        <v>12</v>
      </c>
      <c r="F193" s="24">
        <v>1976</v>
      </c>
      <c r="G193" s="25" t="s">
        <v>356</v>
      </c>
      <c r="H193" s="21" t="str">
        <f>IF(E193="M",LOOKUP($H$2-F193,{0;40;50;60;70},{"muži A";"muži B";"muži C";"muži D";"muži E"}),IF(E193="Ž",LOOKUP($H$2-F193,{0;40;50},{"ženy F";"ženy G";"ženy H"}),"ERR"))</f>
        <v xml:space="preserve">muži C</v>
      </c>
    </row>
    <row r="194">
      <c r="A194">
        <f t="shared" si="2"/>
        <v>189</v>
      </c>
      <c r="B194" s="16">
        <v>16</v>
      </c>
      <c r="C194" s="22" t="s">
        <v>357</v>
      </c>
      <c r="D194" s="23" t="s">
        <v>123</v>
      </c>
      <c r="E194" s="24" t="s">
        <v>12</v>
      </c>
      <c r="F194" s="24">
        <v>1984</v>
      </c>
      <c r="G194" s="25" t="s">
        <v>37</v>
      </c>
      <c r="H194" s="21" t="str">
        <f>IF(E194="M",LOOKUP($H$2-F194,{0;40;50;60;70},{"muži A";"muži B";"muži C";"muži D";"muži E"}),IF(E194="Ž",LOOKUP($H$2-F194,{0;40;50},{"ženy F";"ženy G";"ženy H"}),"ERR"))</f>
        <v xml:space="preserve">muži B</v>
      </c>
    </row>
    <row r="195">
      <c r="A195">
        <f t="shared" si="2"/>
        <v>190</v>
      </c>
      <c r="B195" s="16"/>
      <c r="C195" s="22" t="s">
        <v>357</v>
      </c>
      <c r="D195" s="23" t="s">
        <v>135</v>
      </c>
      <c r="E195" s="24" t="s">
        <v>12</v>
      </c>
      <c r="F195" s="24">
        <v>1952</v>
      </c>
      <c r="G195" s="25" t="s">
        <v>81</v>
      </c>
      <c r="H195" s="21" t="str">
        <f>IF(E195="M",LOOKUP($H$2-F195,{0;40;50;60;70},{"muži A";"muži B";"muži C";"muži D";"muži E"}),IF(E195="Ž",LOOKUP($H$2-F195,{0;40;50},{"ženy F";"ženy G";"ženy H"}),"ERR"))</f>
        <v xml:space="preserve">muži E</v>
      </c>
    </row>
    <row r="196">
      <c r="A196">
        <f t="shared" si="2"/>
        <v>191</v>
      </c>
      <c r="B196" s="16"/>
      <c r="C196" s="22" t="s">
        <v>358</v>
      </c>
      <c r="D196" s="23" t="s">
        <v>140</v>
      </c>
      <c r="E196" s="24" t="s">
        <v>30</v>
      </c>
      <c r="F196" s="24">
        <v>1982</v>
      </c>
      <c r="G196" s="25" t="s">
        <v>37</v>
      </c>
      <c r="H196" s="21" t="str">
        <f>IF(E196="M",LOOKUP($H$2-F196,{0;40;50;60;70},{"muži A";"muži B";"muži C";"muži D";"muži E"}),IF(E196="Ž",LOOKUP($H$2-F196,{0;40;50},{"ženy F";"ženy G";"ženy H"}),"ERR"))</f>
        <v xml:space="preserve">ženy G</v>
      </c>
    </row>
    <row r="197">
      <c r="A197">
        <f t="shared" si="2"/>
        <v>192</v>
      </c>
      <c r="B197" s="16"/>
      <c r="C197" s="22" t="s">
        <v>359</v>
      </c>
      <c r="D197" s="23" t="s">
        <v>360</v>
      </c>
      <c r="E197" s="24" t="s">
        <v>12</v>
      </c>
      <c r="F197" s="24">
        <v>1979</v>
      </c>
      <c r="G197" s="25" t="s">
        <v>361</v>
      </c>
      <c r="H197" s="21" t="str">
        <f>IF(E197="M",LOOKUP($H$2-F197,{0;40;50;60;70},{"muži A";"muži B";"muži C";"muži D";"muži E"}),IF(E197="Ž",LOOKUP($H$2-F197,{0;40;50},{"ženy F";"ženy G";"ženy H"}),"ERR"))</f>
        <v xml:space="preserve">muži B</v>
      </c>
    </row>
    <row r="198">
      <c r="A198">
        <f t="shared" si="2"/>
        <v>193</v>
      </c>
      <c r="B198" s="16"/>
      <c r="C198" s="22" t="s">
        <v>362</v>
      </c>
      <c r="D198" s="23" t="s">
        <v>363</v>
      </c>
      <c r="E198" s="24" t="s">
        <v>30</v>
      </c>
      <c r="F198" s="24">
        <v>1991</v>
      </c>
      <c r="G198" s="25" t="s">
        <v>69</v>
      </c>
      <c r="H198" s="21" t="str">
        <f>IF(E198="M",LOOKUP($H$2-F198,{0;40;50;60;70},{"muži A";"muži B";"muži C";"muži D";"muži E"}),IF(E198="Ž",LOOKUP($H$2-F198,{0;40;50},{"ženy F";"ženy G";"ženy H"}),"ERR"))</f>
        <v xml:space="preserve">ženy F</v>
      </c>
    </row>
    <row r="199">
      <c r="A199">
        <f t="shared" ref="A199:A262" si="3">A198+1</f>
        <v>194</v>
      </c>
      <c r="B199" s="16"/>
      <c r="C199" s="22" t="s">
        <v>364</v>
      </c>
      <c r="D199" s="23" t="s">
        <v>365</v>
      </c>
      <c r="E199" s="24" t="s">
        <v>30</v>
      </c>
      <c r="F199" s="24">
        <v>1986</v>
      </c>
      <c r="G199" s="25" t="s">
        <v>37</v>
      </c>
      <c r="H199" s="21" t="str">
        <f>IF(E199="M",LOOKUP($H$2-F199,{0;40;50;60;70},{"muži A";"muži B";"muži C";"muži D";"muži E"}),IF(E199="Ž",LOOKUP($H$2-F199,{0;40;50},{"ženy F";"ženy G";"ženy H"}),"ERR"))</f>
        <v xml:space="preserve">ženy G</v>
      </c>
    </row>
    <row r="200">
      <c r="A200">
        <f t="shared" si="3"/>
        <v>195</v>
      </c>
      <c r="B200" s="16"/>
      <c r="C200" s="22" t="s">
        <v>366</v>
      </c>
      <c r="D200" s="23" t="s">
        <v>119</v>
      </c>
      <c r="E200" s="24" t="s">
        <v>12</v>
      </c>
      <c r="F200" s="24">
        <v>1991</v>
      </c>
      <c r="G200" s="25" t="s">
        <v>367</v>
      </c>
      <c r="H200" s="21" t="str">
        <f>IF(E200="M",LOOKUP($H$2-F200,{0;40;50;60;70},{"muži A";"muži B";"muži C";"muži D";"muži E"}),IF(E200="Ž",LOOKUP($H$2-F200,{0;40;50},{"ženy F";"ženy G";"ženy H"}),"ERR"))</f>
        <v xml:space="preserve">muži A</v>
      </c>
    </row>
    <row r="201">
      <c r="A201">
        <f t="shared" si="3"/>
        <v>196</v>
      </c>
      <c r="B201" s="16">
        <v>54</v>
      </c>
      <c r="C201" s="22" t="s">
        <v>368</v>
      </c>
      <c r="D201" s="23" t="s">
        <v>73</v>
      </c>
      <c r="E201" s="24" t="s">
        <v>30</v>
      </c>
      <c r="F201" s="24">
        <v>2001</v>
      </c>
      <c r="G201" s="25"/>
      <c r="H201" s="21" t="str">
        <f>IF(E201="M",LOOKUP($H$2-F201,{0;40;50;60;70},{"muži A";"muži B";"muži C";"muži D";"muži E"}),IF(E201="Ž",LOOKUP($H$2-F201,{0;40;50},{"ženy F";"ženy G";"ženy H"}),"ERR"))</f>
        <v xml:space="preserve">ženy F</v>
      </c>
    </row>
    <row r="202">
      <c r="A202">
        <f t="shared" si="3"/>
        <v>197</v>
      </c>
      <c r="B202" s="16"/>
      <c r="C202" s="22" t="s">
        <v>369</v>
      </c>
      <c r="D202" s="23" t="s">
        <v>370</v>
      </c>
      <c r="E202" s="24" t="s">
        <v>30</v>
      </c>
      <c r="F202" s="24">
        <v>1965</v>
      </c>
      <c r="G202" s="25" t="s">
        <v>371</v>
      </c>
      <c r="H202" s="21" t="str">
        <f>IF(E202="M",LOOKUP($H$2-F202,{0;40;50;60;70},{"muži A";"muži B";"muži C";"muži D";"muži E"}),IF(E202="Ž",LOOKUP($H$2-F202,{0;40;50},{"ženy F";"ženy G";"ženy H"}),"ERR"))</f>
        <v xml:space="preserve">ženy H</v>
      </c>
    </row>
    <row r="203">
      <c r="A203">
        <f t="shared" si="3"/>
        <v>198</v>
      </c>
      <c r="B203" s="16"/>
      <c r="C203" s="22" t="s">
        <v>372</v>
      </c>
      <c r="D203" s="23" t="s">
        <v>83</v>
      </c>
      <c r="E203" s="24" t="s">
        <v>12</v>
      </c>
      <c r="F203" s="24">
        <v>1998</v>
      </c>
      <c r="G203" s="25"/>
      <c r="H203" s="21" t="str">
        <f>IF(E203="M",LOOKUP($H$2-F203,{0;40;50;60;70},{"muži A";"muži B";"muži C";"muži D";"muži E"}),IF(E203="Ž",LOOKUP($H$2-F203,{0;40;50},{"ženy F";"ženy G";"ženy H"}),"ERR"))</f>
        <v xml:space="preserve">muži A</v>
      </c>
    </row>
    <row r="204">
      <c r="A204">
        <f t="shared" si="3"/>
        <v>199</v>
      </c>
      <c r="B204" s="16"/>
      <c r="C204" s="22" t="s">
        <v>373</v>
      </c>
      <c r="D204" s="23" t="s">
        <v>52</v>
      </c>
      <c r="E204" s="24" t="s">
        <v>12</v>
      </c>
      <c r="F204" s="24">
        <v>1992</v>
      </c>
      <c r="G204" s="25" t="s">
        <v>374</v>
      </c>
      <c r="H204" s="21" t="str">
        <f>IF(E204="M",LOOKUP($H$2-F204,{0;40;50;60;70},{"muži A";"muži B";"muži C";"muži D";"muži E"}),IF(E204="Ž",LOOKUP($H$2-F204,{0;40;50},{"ženy F";"ženy G";"ženy H"}),"ERR"))</f>
        <v xml:space="preserve">muži A</v>
      </c>
    </row>
    <row r="205">
      <c r="A205">
        <f t="shared" si="3"/>
        <v>200</v>
      </c>
      <c r="B205" s="16">
        <v>53</v>
      </c>
      <c r="C205" s="22" t="s">
        <v>375</v>
      </c>
      <c r="D205" s="23" t="s">
        <v>159</v>
      </c>
      <c r="E205" s="24" t="s">
        <v>12</v>
      </c>
      <c r="F205" s="24">
        <v>2003</v>
      </c>
      <c r="G205" s="25" t="s">
        <v>376</v>
      </c>
      <c r="H205" s="21" t="str">
        <f>IF(E205="M",LOOKUP($H$2-F205,{0;40;50;60;70},{"muži A";"muži B";"muži C";"muži D";"muži E"}),IF(E205="Ž",LOOKUP($H$2-F205,{0;40;50},{"ženy F";"ženy G";"ženy H"}),"ERR"))</f>
        <v xml:space="preserve">muži A</v>
      </c>
    </row>
    <row r="206">
      <c r="A206">
        <f t="shared" si="3"/>
        <v>201</v>
      </c>
      <c r="B206" s="16"/>
      <c r="C206" s="22" t="s">
        <v>377</v>
      </c>
      <c r="D206" s="23" t="s">
        <v>378</v>
      </c>
      <c r="E206" s="24" t="s">
        <v>12</v>
      </c>
      <c r="F206" s="24">
        <v>1958</v>
      </c>
      <c r="G206" s="25" t="s">
        <v>37</v>
      </c>
      <c r="H206" s="21" t="str">
        <f>IF(E206="M",LOOKUP($H$2-F206,{0;40;50;60;70},{"muži A";"muži B";"muži C";"muži D";"muži E"}),IF(E206="Ž",LOOKUP($H$2-F206,{0;40;50},{"ženy F";"ženy G";"ženy H"}),"ERR"))</f>
        <v xml:space="preserve">muži D</v>
      </c>
    </row>
    <row r="207">
      <c r="A207">
        <f t="shared" si="3"/>
        <v>202</v>
      </c>
      <c r="B207" s="16"/>
      <c r="C207" s="22" t="s">
        <v>379</v>
      </c>
      <c r="D207" s="23" t="s">
        <v>300</v>
      </c>
      <c r="E207" s="24" t="s">
        <v>30</v>
      </c>
      <c r="F207" s="24">
        <v>1998</v>
      </c>
      <c r="G207" s="25" t="s">
        <v>380</v>
      </c>
      <c r="H207" s="21" t="str">
        <f>IF(E207="M",LOOKUP($H$2-F207,{0;40;50;60;70},{"muži A";"muži B";"muži C";"muži D";"muži E"}),IF(E207="Ž",LOOKUP($H$2-F207,{0;40;50},{"ženy F";"ženy G";"ženy H"}),"ERR"))</f>
        <v xml:space="preserve">ženy F</v>
      </c>
    </row>
    <row r="208">
      <c r="A208">
        <f t="shared" si="3"/>
        <v>203</v>
      </c>
      <c r="B208" s="16"/>
      <c r="C208" s="22" t="s">
        <v>381</v>
      </c>
      <c r="D208" s="23" t="s">
        <v>340</v>
      </c>
      <c r="E208" s="24" t="s">
        <v>12</v>
      </c>
      <c r="F208" s="24">
        <v>1983</v>
      </c>
      <c r="G208" s="25" t="s">
        <v>172</v>
      </c>
      <c r="H208" s="21" t="str">
        <f>IF(E208="M",LOOKUP($H$2-F208,{0;40;50;60;70},{"muži A";"muži B";"muži C";"muži D";"muži E"}),IF(E208="Ž",LOOKUP($H$2-F208,{0;40;50},{"ženy F";"ženy G";"ženy H"}),"ERR"))</f>
        <v xml:space="preserve">muži B</v>
      </c>
    </row>
    <row r="209">
      <c r="A209">
        <f t="shared" si="3"/>
        <v>204</v>
      </c>
      <c r="B209" s="16">
        <v>60</v>
      </c>
      <c r="C209" s="22" t="s">
        <v>382</v>
      </c>
      <c r="D209" s="23" t="s">
        <v>96</v>
      </c>
      <c r="E209" s="24" t="s">
        <v>12</v>
      </c>
      <c r="F209" s="24">
        <v>1976</v>
      </c>
      <c r="G209" s="25" t="s">
        <v>37</v>
      </c>
      <c r="H209" s="21" t="str">
        <f>IF(E209="M",LOOKUP($H$2-F209,{0;40;50;60;70},{"muži A";"muži B";"muži C";"muži D";"muži E"}),IF(E209="Ž",LOOKUP($H$2-F209,{0;40;50},{"ženy F";"ženy G";"ženy H"}),"ERR"))</f>
        <v xml:space="preserve">muži C</v>
      </c>
    </row>
    <row r="210">
      <c r="A210">
        <f t="shared" si="3"/>
        <v>205</v>
      </c>
      <c r="B210" s="16">
        <v>59</v>
      </c>
      <c r="C210" s="22" t="s">
        <v>383</v>
      </c>
      <c r="D210" s="23" t="s">
        <v>384</v>
      </c>
      <c r="E210" s="24" t="s">
        <v>30</v>
      </c>
      <c r="F210" s="24">
        <v>2009</v>
      </c>
      <c r="G210" s="25" t="s">
        <v>127</v>
      </c>
      <c r="H210" s="21" t="str">
        <f>IF(E210="M",LOOKUP($H$2-F210,{0;40;50;60;70},{"muži A";"muži B";"muži C";"muži D";"muži E"}),IF(E210="Ž",LOOKUP($H$2-F210,{0;40;50},{"ženy F";"ženy G";"ženy H"}),"ERR"))</f>
        <v xml:space="preserve">ženy F</v>
      </c>
    </row>
    <row r="211">
      <c r="A211">
        <f t="shared" si="3"/>
        <v>206</v>
      </c>
      <c r="B211" s="16"/>
      <c r="C211" s="22" t="s">
        <v>385</v>
      </c>
      <c r="D211" s="23" t="s">
        <v>206</v>
      </c>
      <c r="E211" s="24" t="s">
        <v>12</v>
      </c>
      <c r="F211" s="24">
        <v>1977</v>
      </c>
      <c r="G211" s="25" t="s">
        <v>58</v>
      </c>
      <c r="H211" s="21" t="str">
        <f>IF(E211="M",LOOKUP($H$2-F211,{0;40;50;60;70},{"muži A";"muži B";"muži C";"muži D";"muži E"}),IF(E211="Ž",LOOKUP($H$2-F211,{0;40;50},{"ženy F";"ženy G";"ženy H"}),"ERR"))</f>
        <v xml:space="preserve">muži B</v>
      </c>
    </row>
    <row r="212">
      <c r="A212">
        <f t="shared" si="3"/>
        <v>207</v>
      </c>
      <c r="B212" s="16"/>
      <c r="C212" s="22" t="s">
        <v>385</v>
      </c>
      <c r="D212" s="23" t="s">
        <v>386</v>
      </c>
      <c r="E212" s="24" t="s">
        <v>12</v>
      </c>
      <c r="F212" s="24">
        <v>1951</v>
      </c>
      <c r="G212" s="25" t="s">
        <v>13</v>
      </c>
      <c r="H212" s="21" t="str">
        <f>IF(E212="M",LOOKUP($H$2-F212,{0;40;50;60;70},{"muži A";"muži B";"muži C";"muži D";"muži E"}),IF(E212="Ž",LOOKUP($H$2-F212,{0;40;50},{"ženy F";"ženy G";"ženy H"}),"ERR"))</f>
        <v xml:space="preserve">muži E</v>
      </c>
    </row>
    <row r="213">
      <c r="A213">
        <f t="shared" si="3"/>
        <v>208</v>
      </c>
      <c r="B213" s="16"/>
      <c r="C213" s="22" t="s">
        <v>387</v>
      </c>
      <c r="D213" s="23" t="s">
        <v>135</v>
      </c>
      <c r="E213" s="24" t="s">
        <v>12</v>
      </c>
      <c r="F213" s="24">
        <v>1960</v>
      </c>
      <c r="G213" s="25" t="s">
        <v>388</v>
      </c>
      <c r="H213" s="21" t="str">
        <f>IF(E213="M",LOOKUP($H$2-F213,{0;40;50;60;70},{"muži A";"muži B";"muži C";"muži D";"muži E"}),IF(E213="Ž",LOOKUP($H$2-F213,{0;40;50},{"ženy F";"ženy G";"ženy H"}),"ERR"))</f>
        <v xml:space="preserve">muži D</v>
      </c>
    </row>
    <row r="214">
      <c r="A214">
        <f t="shared" si="3"/>
        <v>209</v>
      </c>
      <c r="B214" s="16"/>
      <c r="C214" s="22" t="s">
        <v>389</v>
      </c>
      <c r="D214" s="23" t="s">
        <v>390</v>
      </c>
      <c r="E214" s="24" t="s">
        <v>12</v>
      </c>
      <c r="F214" s="24">
        <v>1963</v>
      </c>
      <c r="G214" s="25" t="s">
        <v>361</v>
      </c>
      <c r="H214" s="21" t="str">
        <f>IF(E214="M",LOOKUP($H$2-F214,{0;40;50;60;70},{"muži A";"muži B";"muži C";"muži D";"muži E"}),IF(E214="Ž",LOOKUP($H$2-F214,{0;40;50},{"ženy F";"ženy G";"ženy H"}),"ERR"))</f>
        <v xml:space="preserve">muži D</v>
      </c>
    </row>
    <row r="215">
      <c r="A215">
        <f t="shared" si="3"/>
        <v>210</v>
      </c>
      <c r="B215" s="16"/>
      <c r="C215" s="22" t="s">
        <v>391</v>
      </c>
      <c r="D215" s="23" t="s">
        <v>80</v>
      </c>
      <c r="E215" s="24" t="s">
        <v>12</v>
      </c>
      <c r="F215" s="24">
        <v>1974</v>
      </c>
      <c r="G215" s="25"/>
      <c r="H215" s="21" t="str">
        <f>IF(E215="M",LOOKUP($H$2-F215,{0;40;50;60;70},{"muži A";"muži B";"muži C";"muži D";"muži E"}),IF(E215="Ž",LOOKUP($H$2-F215,{0;40;50},{"ženy F";"ženy G";"ženy H"}),"ERR"))</f>
        <v xml:space="preserve">muži C</v>
      </c>
    </row>
    <row r="216">
      <c r="A216">
        <f t="shared" si="3"/>
        <v>211</v>
      </c>
      <c r="B216" s="16"/>
      <c r="C216" s="22" t="s">
        <v>392</v>
      </c>
      <c r="D216" s="23" t="s">
        <v>393</v>
      </c>
      <c r="E216" s="24" t="s">
        <v>12</v>
      </c>
      <c r="F216" s="24">
        <v>1983</v>
      </c>
      <c r="G216" s="25" t="s">
        <v>37</v>
      </c>
      <c r="H216" s="21" t="str">
        <f>IF(E216="M",LOOKUP($H$2-F216,{0;40;50;60;70},{"muži A";"muži B";"muži C";"muži D";"muži E"}),IF(E216="Ž",LOOKUP($H$2-F216,{0;40;50},{"ženy F";"ženy G";"ženy H"}),"ERR"))</f>
        <v xml:space="preserve">muži B</v>
      </c>
    </row>
    <row r="217">
      <c r="A217">
        <f t="shared" si="3"/>
        <v>212</v>
      </c>
      <c r="B217" s="16"/>
      <c r="C217" s="22" t="s">
        <v>394</v>
      </c>
      <c r="D217" s="23" t="s">
        <v>54</v>
      </c>
      <c r="E217" s="24" t="s">
        <v>12</v>
      </c>
      <c r="F217" s="24">
        <v>1981</v>
      </c>
      <c r="G217" s="25" t="s">
        <v>395</v>
      </c>
      <c r="H217" s="21" t="str">
        <f>IF(E217="M",LOOKUP($H$2-F217,{0;40;50;60;70},{"muži A";"muži B";"muži C";"muži D";"muži E"}),IF(E217="Ž",LOOKUP($H$2-F217,{0;40;50},{"ženy F";"ženy G";"ženy H"}),"ERR"))</f>
        <v xml:space="preserve">muži B</v>
      </c>
    </row>
    <row r="218">
      <c r="A218">
        <f t="shared" si="3"/>
        <v>213</v>
      </c>
      <c r="B218" s="16"/>
      <c r="C218" s="22" t="s">
        <v>394</v>
      </c>
      <c r="D218" s="23" t="s">
        <v>80</v>
      </c>
      <c r="E218" s="24" t="s">
        <v>12</v>
      </c>
      <c r="F218" s="24">
        <v>1951</v>
      </c>
      <c r="G218" s="25" t="s">
        <v>37</v>
      </c>
      <c r="H218" s="21" t="str">
        <f>IF(E218="M",LOOKUP($H$2-F218,{0;40;50;60;70},{"muži A";"muži B";"muži C";"muži D";"muži E"}),IF(E218="Ž",LOOKUP($H$2-F218,{0;40;50},{"ženy F";"ženy G";"ženy H"}),"ERR"))</f>
        <v xml:space="preserve">muži E</v>
      </c>
    </row>
    <row r="219">
      <c r="A219">
        <f t="shared" si="3"/>
        <v>214</v>
      </c>
      <c r="B219" s="16">
        <v>64</v>
      </c>
      <c r="C219" s="22" t="s">
        <v>396</v>
      </c>
      <c r="D219" s="23" t="s">
        <v>114</v>
      </c>
      <c r="E219" s="24" t="s">
        <v>30</v>
      </c>
      <c r="F219" s="24">
        <v>1977</v>
      </c>
      <c r="G219" s="25" t="s">
        <v>16</v>
      </c>
      <c r="H219" s="21" t="str">
        <f>IF(E219="M",LOOKUP($H$2-F219,{0;40;50;60;70},{"muži A";"muži B";"muži C";"muži D";"muži E"}),IF(E219="Ž",LOOKUP($H$2-F219,{0;40;50},{"ženy F";"ženy G";"ženy H"}),"ERR"))</f>
        <v xml:space="preserve">ženy G</v>
      </c>
    </row>
    <row r="220">
      <c r="A220">
        <f t="shared" si="3"/>
        <v>215</v>
      </c>
      <c r="B220" s="16"/>
      <c r="C220" s="22" t="s">
        <v>397</v>
      </c>
      <c r="D220" s="23" t="s">
        <v>54</v>
      </c>
      <c r="E220" s="24" t="s">
        <v>12</v>
      </c>
      <c r="F220" s="24">
        <v>1985</v>
      </c>
      <c r="G220" s="25" t="s">
        <v>37</v>
      </c>
      <c r="H220" s="21" t="str">
        <f>IF(E220="M",LOOKUP($H$2-F220,{0;40;50;60;70},{"muži A";"muži B";"muži C";"muži D";"muži E"}),IF(E220="Ž",LOOKUP($H$2-F220,{0;40;50},{"ženy F";"ženy G";"ženy H"}),"ERR"))</f>
        <v xml:space="preserve">muži B</v>
      </c>
    </row>
    <row r="221">
      <c r="A221">
        <f t="shared" si="3"/>
        <v>216</v>
      </c>
      <c r="B221" s="16"/>
      <c r="C221" s="22" t="s">
        <v>398</v>
      </c>
      <c r="D221" s="23" t="s">
        <v>365</v>
      </c>
      <c r="E221" s="24" t="s">
        <v>30</v>
      </c>
      <c r="F221" s="24">
        <v>1988</v>
      </c>
      <c r="G221" s="25" t="s">
        <v>37</v>
      </c>
      <c r="H221" s="21" t="str">
        <f>IF(E221="M",LOOKUP($H$2-F221,{0;40;50;60;70},{"muži A";"muži B";"muži C";"muži D";"muži E"}),IF(E221="Ž",LOOKUP($H$2-F221,{0;40;50},{"ženy F";"ženy G";"ženy H"}),"ERR"))</f>
        <v xml:space="preserve">ženy F</v>
      </c>
    </row>
    <row r="222">
      <c r="A222">
        <f t="shared" si="3"/>
        <v>217</v>
      </c>
      <c r="B222" s="16">
        <v>74</v>
      </c>
      <c r="C222" s="22" t="s">
        <v>399</v>
      </c>
      <c r="D222" s="23" t="s">
        <v>400</v>
      </c>
      <c r="E222" s="24" t="s">
        <v>12</v>
      </c>
      <c r="F222" s="24">
        <v>1988</v>
      </c>
      <c r="G222" s="25" t="s">
        <v>37</v>
      </c>
      <c r="H222" s="21" t="str">
        <f>IF(E222="M",LOOKUP($H$2-F222,{0;40;50;60;70},{"muži A";"muži B";"muži C";"muži D";"muži E"}),IF(E222="Ž",LOOKUP($H$2-F222,{0;40;50},{"ženy F";"ženy G";"ženy H"}),"ERR"))</f>
        <v xml:space="preserve">muži A</v>
      </c>
    </row>
    <row r="223">
      <c r="A223">
        <f t="shared" si="3"/>
        <v>218</v>
      </c>
      <c r="B223" s="16">
        <v>66</v>
      </c>
      <c r="C223" s="22" t="s">
        <v>399</v>
      </c>
      <c r="D223" s="23" t="s">
        <v>54</v>
      </c>
      <c r="E223" s="24" t="s">
        <v>12</v>
      </c>
      <c r="F223" s="24">
        <v>1986</v>
      </c>
      <c r="G223" s="25" t="s">
        <v>37</v>
      </c>
      <c r="H223" s="21" t="str">
        <f>IF(E223="M",LOOKUP($H$2-F223,{0;40;50;60;70},{"muži A";"muži B";"muži C";"muži D";"muži E"}),IF(E223="Ž",LOOKUP($H$2-F223,{0;40;50},{"ženy F";"ženy G";"ženy H"}),"ERR"))</f>
        <v xml:space="preserve">muži B</v>
      </c>
    </row>
    <row r="224">
      <c r="A224">
        <f t="shared" si="3"/>
        <v>219</v>
      </c>
      <c r="B224" s="16"/>
      <c r="C224" s="22" t="s">
        <v>401</v>
      </c>
      <c r="D224" s="23" t="s">
        <v>192</v>
      </c>
      <c r="E224" s="24" t="s">
        <v>30</v>
      </c>
      <c r="F224" s="24">
        <v>1977</v>
      </c>
      <c r="G224" s="25" t="s">
        <v>347</v>
      </c>
      <c r="H224" s="21" t="str">
        <f>IF(E224="M",LOOKUP($H$2-F224,{0;40;50;60;70},{"muži A";"muži B";"muži C";"muži D";"muži E"}),IF(E224="Ž",LOOKUP($H$2-F224,{0;40;50},{"ženy F";"ženy G";"ženy H"}),"ERR"))</f>
        <v xml:space="preserve">ženy G</v>
      </c>
    </row>
    <row r="225">
      <c r="A225">
        <f t="shared" si="3"/>
        <v>220</v>
      </c>
      <c r="B225" s="16">
        <v>27</v>
      </c>
      <c r="C225" s="22" t="s">
        <v>402</v>
      </c>
      <c r="D225" s="23" t="s">
        <v>340</v>
      </c>
      <c r="E225" s="24" t="s">
        <v>12</v>
      </c>
      <c r="F225" s="24">
        <v>2010</v>
      </c>
      <c r="G225" s="25"/>
      <c r="H225" s="21" t="str">
        <f>IF(E225="M",LOOKUP($H$2-F225,{0;40;50;60;70},{"muži A";"muži B";"muži C";"muži D";"muži E"}),IF(E225="Ž",LOOKUP($H$2-F225,{0;40;50},{"ženy F";"ženy G";"ženy H"}),"ERR"))</f>
        <v xml:space="preserve">muži A</v>
      </c>
    </row>
    <row r="226">
      <c r="A226">
        <f t="shared" si="3"/>
        <v>221</v>
      </c>
      <c r="B226" s="16">
        <v>120</v>
      </c>
      <c r="C226" s="22" t="s">
        <v>402</v>
      </c>
      <c r="D226" s="23" t="s">
        <v>403</v>
      </c>
      <c r="E226" s="24" t="s">
        <v>12</v>
      </c>
      <c r="F226" s="24">
        <v>2014</v>
      </c>
      <c r="G226" s="25" t="s">
        <v>63</v>
      </c>
      <c r="H226" s="21" t="s">
        <v>77</v>
      </c>
    </row>
    <row r="227">
      <c r="A227">
        <f t="shared" si="3"/>
        <v>222</v>
      </c>
      <c r="B227" s="16"/>
      <c r="C227" s="22" t="s">
        <v>402</v>
      </c>
      <c r="D227" s="23" t="s">
        <v>128</v>
      </c>
      <c r="E227" s="24" t="s">
        <v>12</v>
      </c>
      <c r="F227" s="24">
        <v>2008</v>
      </c>
      <c r="G227" s="25" t="s">
        <v>63</v>
      </c>
      <c r="H227" s="21" t="s">
        <v>77</v>
      </c>
    </row>
    <row r="228">
      <c r="A228">
        <f t="shared" si="3"/>
        <v>223</v>
      </c>
      <c r="B228" s="16">
        <v>76</v>
      </c>
      <c r="C228" s="22" t="s">
        <v>404</v>
      </c>
      <c r="D228" s="23" t="s">
        <v>405</v>
      </c>
      <c r="E228" s="24" t="s">
        <v>12</v>
      </c>
      <c r="F228" s="24">
        <v>1976</v>
      </c>
      <c r="G228" s="25" t="s">
        <v>63</v>
      </c>
      <c r="H228" s="21" t="str">
        <f>IF(E228="M",LOOKUP($H$2-F228,{0;40;50;60;70},{"muži A";"muži B";"muži C";"muži D";"muži E"}),IF(E228="Ž",LOOKUP($H$2-F228,{0;40;50},{"ženy F";"ženy G";"ženy H"}),"ERR"))</f>
        <v xml:space="preserve">muži C</v>
      </c>
    </row>
    <row r="229">
      <c r="A229">
        <f t="shared" si="3"/>
        <v>224</v>
      </c>
      <c r="B229" s="16">
        <v>28</v>
      </c>
      <c r="C229" s="22" t="s">
        <v>406</v>
      </c>
      <c r="D229" s="23" t="s">
        <v>140</v>
      </c>
      <c r="E229" s="24" t="s">
        <v>30</v>
      </c>
      <c r="F229" s="24">
        <v>1977</v>
      </c>
      <c r="G229" s="25" t="s">
        <v>127</v>
      </c>
      <c r="H229" s="21" t="str">
        <f>IF(E229="M",LOOKUP($H$2-F229,{0;40;50;60;70},{"muži A";"muži B";"muži C";"muži D";"muži E"}),IF(E229="Ž",LOOKUP($H$2-F229,{0;40;50},{"ženy F";"ženy G";"ženy H"}),"ERR"))</f>
        <v xml:space="preserve">ženy G</v>
      </c>
    </row>
    <row r="230">
      <c r="A230">
        <f t="shared" si="3"/>
        <v>225</v>
      </c>
      <c r="B230" s="16"/>
      <c r="C230" s="22" t="s">
        <v>407</v>
      </c>
      <c r="D230" s="23" t="s">
        <v>128</v>
      </c>
      <c r="E230" s="24" t="s">
        <v>12</v>
      </c>
      <c r="F230" s="24">
        <v>2014</v>
      </c>
      <c r="G230" s="25" t="s">
        <v>63</v>
      </c>
      <c r="H230" s="21" t="s">
        <v>77</v>
      </c>
    </row>
    <row r="231">
      <c r="A231">
        <f t="shared" si="3"/>
        <v>226</v>
      </c>
      <c r="B231" s="16"/>
      <c r="C231" s="22" t="s">
        <v>408</v>
      </c>
      <c r="D231" s="23" t="s">
        <v>273</v>
      </c>
      <c r="E231" s="24" t="s">
        <v>30</v>
      </c>
      <c r="F231" s="24">
        <v>1977</v>
      </c>
      <c r="G231" s="25" t="s">
        <v>63</v>
      </c>
      <c r="H231" s="21" t="str">
        <f>IF(E231="M",LOOKUP($H$2-F231,{0;40;50;60;70},{"muži A";"muži B";"muži C";"muži D";"muži E"}),IF(E231="Ž",LOOKUP($H$2-F231,{0;40;50},{"ženy F";"ženy G";"ženy H"}),"ERR"))</f>
        <v xml:space="preserve">ženy G</v>
      </c>
    </row>
    <row r="232">
      <c r="A232">
        <f t="shared" si="3"/>
        <v>227</v>
      </c>
      <c r="B232" s="16"/>
      <c r="C232" s="22" t="s">
        <v>409</v>
      </c>
      <c r="D232" s="23" t="s">
        <v>410</v>
      </c>
      <c r="E232" s="24" t="s">
        <v>30</v>
      </c>
      <c r="F232" s="24">
        <v>1985</v>
      </c>
      <c r="G232" s="25" t="s">
        <v>16</v>
      </c>
      <c r="H232" s="21" t="str">
        <f>IF(E232="M",LOOKUP($H$2-F232,{0;40;50;60;70},{"muži A";"muži B";"muži C";"muži D";"muži E"}),IF(E232="Ž",LOOKUP($H$2-F232,{0;40;50},{"ženy F";"ženy G";"ženy H"}),"ERR"))</f>
        <v xml:space="preserve">ženy G</v>
      </c>
    </row>
    <row r="233">
      <c r="A233">
        <f t="shared" si="3"/>
        <v>228</v>
      </c>
      <c r="B233" s="16"/>
      <c r="C233" s="22" t="s">
        <v>411</v>
      </c>
      <c r="D233" s="23" t="s">
        <v>90</v>
      </c>
      <c r="E233" s="24" t="s">
        <v>12</v>
      </c>
      <c r="F233" s="24">
        <v>1986</v>
      </c>
      <c r="G233" s="25" t="s">
        <v>412</v>
      </c>
      <c r="H233" s="21" t="str">
        <f>IF(E233="M",LOOKUP($H$2-F233,{0;40;50;60;70},{"muži A";"muži B";"muži C";"muži D";"muži E"}),IF(E233="Ž",LOOKUP($H$2-F233,{0;40;50},{"ženy F";"ženy G";"ženy H"}),"ERR"))</f>
        <v xml:space="preserve">muži B</v>
      </c>
    </row>
    <row r="234">
      <c r="A234">
        <f t="shared" si="3"/>
        <v>229</v>
      </c>
      <c r="B234" s="16"/>
      <c r="C234" s="22" t="s">
        <v>413</v>
      </c>
      <c r="D234" s="23" t="s">
        <v>414</v>
      </c>
      <c r="E234" s="24" t="s">
        <v>30</v>
      </c>
      <c r="F234" s="24">
        <v>1986</v>
      </c>
      <c r="G234" s="25" t="s">
        <v>412</v>
      </c>
      <c r="H234" s="21" t="str">
        <f>IF(E234="M",LOOKUP($H$2-F234,{0;40;50;60;70},{"muži A";"muži B";"muži C";"muži D";"muži E"}),IF(E234="Ž",LOOKUP($H$2-F234,{0;40;50},{"ženy F";"ženy G";"ženy H"}),"ERR"))</f>
        <v xml:space="preserve">ženy G</v>
      </c>
    </row>
    <row r="235">
      <c r="A235">
        <f t="shared" si="3"/>
        <v>230</v>
      </c>
      <c r="B235" s="16"/>
      <c r="C235" s="22" t="s">
        <v>415</v>
      </c>
      <c r="D235" s="23" t="s">
        <v>54</v>
      </c>
      <c r="E235" s="24" t="s">
        <v>12</v>
      </c>
      <c r="F235" s="24">
        <v>1983</v>
      </c>
      <c r="G235" s="25" t="s">
        <v>416</v>
      </c>
      <c r="H235" s="21" t="str">
        <f>IF(E235="M",LOOKUP($H$2-F235,{0;40;50;60;70},{"muži A";"muži B";"muži C";"muži D";"muži E"}),IF(E235="Ž",LOOKUP($H$2-F235,{0;40;50},{"ženy F";"ženy G";"ženy H"}),"ERR"))</f>
        <v xml:space="preserve">muži B</v>
      </c>
    </row>
    <row r="236">
      <c r="A236">
        <f t="shared" si="3"/>
        <v>231</v>
      </c>
      <c r="B236" s="16"/>
      <c r="C236" s="22" t="s">
        <v>417</v>
      </c>
      <c r="D236" s="23" t="s">
        <v>159</v>
      </c>
      <c r="E236" s="24" t="s">
        <v>12</v>
      </c>
      <c r="F236" s="24">
        <v>1987</v>
      </c>
      <c r="G236" s="25" t="s">
        <v>84</v>
      </c>
      <c r="H236" s="21" t="str">
        <f>IF(E236="M",LOOKUP($H$2-F236,{0;40;50;60;70},{"muži A";"muži B";"muži C";"muži D";"muži E"}),IF(E236="Ž",LOOKUP($H$2-F236,{0;40;50},{"ženy F";"ženy G";"ženy H"}),"ERR"))</f>
        <v xml:space="preserve">muži A</v>
      </c>
    </row>
    <row r="237">
      <c r="A237">
        <f t="shared" si="3"/>
        <v>232</v>
      </c>
      <c r="B237" s="16"/>
      <c r="C237" s="22" t="s">
        <v>417</v>
      </c>
      <c r="D237" s="23" t="s">
        <v>418</v>
      </c>
      <c r="E237" s="24" t="s">
        <v>12</v>
      </c>
      <c r="F237" s="24">
        <v>1984</v>
      </c>
      <c r="G237" s="25" t="s">
        <v>81</v>
      </c>
      <c r="H237" s="21" t="str">
        <f>IF(E237="M",LOOKUP($H$2-F237,{0;40;50;60;70},{"muži A";"muži B";"muži C";"muži D";"muži E"}),IF(E237="Ž",LOOKUP($H$2-F237,{0;40;50},{"ženy F";"ženy G";"ženy H"}),"ERR"))</f>
        <v xml:space="preserve">muži B</v>
      </c>
    </row>
    <row r="238">
      <c r="A238">
        <f t="shared" si="3"/>
        <v>233</v>
      </c>
      <c r="B238" s="16">
        <v>11</v>
      </c>
      <c r="C238" s="22" t="s">
        <v>417</v>
      </c>
      <c r="D238" s="23" t="s">
        <v>96</v>
      </c>
      <c r="E238" s="24" t="s">
        <v>12</v>
      </c>
      <c r="F238" s="24">
        <v>1975</v>
      </c>
      <c r="G238" s="25" t="s">
        <v>419</v>
      </c>
      <c r="H238" s="21" t="str">
        <f>IF(E238="M",LOOKUP($H$2-F238,{0;40;50;60;70},{"muži A";"muži B";"muži C";"muži D";"muži E"}),IF(E238="Ž",LOOKUP($H$2-F238,{0;40;50},{"ženy F";"ženy G";"ženy H"}),"ERR"))</f>
        <v xml:space="preserve">muži C</v>
      </c>
    </row>
    <row r="239">
      <c r="A239">
        <f t="shared" si="3"/>
        <v>234</v>
      </c>
      <c r="B239" s="16">
        <v>61</v>
      </c>
      <c r="C239" s="22" t="s">
        <v>420</v>
      </c>
      <c r="D239" s="23" t="s">
        <v>33</v>
      </c>
      <c r="E239" s="24" t="s">
        <v>12</v>
      </c>
      <c r="F239" s="24">
        <v>1976</v>
      </c>
      <c r="G239" s="25" t="s">
        <v>421</v>
      </c>
      <c r="H239" s="21" t="str">
        <f>IF(E239="M",LOOKUP($H$2-F239,{0;40;50;60;70},{"muži A";"muži B";"muži C";"muži D";"muži E"}),IF(E239="Ž",LOOKUP($H$2-F239,{0;40;50},{"ženy F";"ženy G";"ženy H"}),"ERR"))</f>
        <v xml:space="preserve">muži C</v>
      </c>
    </row>
    <row r="240">
      <c r="A240">
        <f t="shared" si="3"/>
        <v>235</v>
      </c>
      <c r="B240" s="16"/>
      <c r="C240" s="22" t="s">
        <v>422</v>
      </c>
      <c r="D240" s="23" t="s">
        <v>90</v>
      </c>
      <c r="E240" s="24" t="s">
        <v>12</v>
      </c>
      <c r="F240" s="24">
        <v>1965</v>
      </c>
      <c r="G240" s="25" t="s">
        <v>423</v>
      </c>
      <c r="H240" s="21" t="str">
        <f>IF(E240="M",LOOKUP($H$2-F240,{0;40;50;60;70},{"muži A";"muži B";"muži C";"muži D";"muži E"}),IF(E240="Ž",LOOKUP($H$2-F240,{0;40;50},{"ženy F";"ženy G";"ženy H"}),"ERR"))</f>
        <v xml:space="preserve">muži D</v>
      </c>
    </row>
    <row r="241">
      <c r="A241">
        <f t="shared" si="3"/>
        <v>236</v>
      </c>
      <c r="B241" s="16"/>
      <c r="C241" s="22" t="s">
        <v>424</v>
      </c>
      <c r="D241" s="23" t="s">
        <v>49</v>
      </c>
      <c r="E241" s="24" t="s">
        <v>12</v>
      </c>
      <c r="F241" s="24">
        <v>1949</v>
      </c>
      <c r="G241" s="25" t="s">
        <v>425</v>
      </c>
      <c r="H241" s="21" t="str">
        <f>IF(E241="M",LOOKUP($H$2-F241,{0;40;50;60;70},{"muži A";"muži B";"muži C";"muži D";"muži E"}),IF(E241="Ž",LOOKUP($H$2-F241,{0;40;50},{"ženy F";"ženy G";"ženy H"}),"ERR"))</f>
        <v xml:space="preserve">muži E</v>
      </c>
    </row>
    <row r="242">
      <c r="A242">
        <f t="shared" si="3"/>
        <v>237</v>
      </c>
      <c r="B242" s="16"/>
      <c r="C242" s="22" t="s">
        <v>426</v>
      </c>
      <c r="D242" s="23" t="s">
        <v>427</v>
      </c>
      <c r="E242" s="24" t="s">
        <v>12</v>
      </c>
      <c r="F242" s="24">
        <v>1974</v>
      </c>
      <c r="G242" s="25" t="s">
        <v>428</v>
      </c>
      <c r="H242" s="21" t="str">
        <f>IF(E242="M",LOOKUP($H$2-F242,{0;40;50;60;70},{"muži A";"muži B";"muži C";"muži D";"muži E"}),IF(E242="Ž",LOOKUP($H$2-F242,{0;40;50},{"ženy F";"ženy G";"ženy H"}),"ERR"))</f>
        <v xml:space="preserve">muži C</v>
      </c>
    </row>
    <row r="243" ht="13.5">
      <c r="A243">
        <f t="shared" si="3"/>
        <v>238</v>
      </c>
      <c r="B243" s="16">
        <v>56</v>
      </c>
      <c r="C243" s="22" t="s">
        <v>429</v>
      </c>
      <c r="D243" s="23" t="s">
        <v>33</v>
      </c>
      <c r="E243" s="24" t="s">
        <v>12</v>
      </c>
      <c r="F243" s="24">
        <v>1980</v>
      </c>
      <c r="G243" s="27" t="s">
        <v>37</v>
      </c>
      <c r="H243" s="21" t="str">
        <f>IF(E243="M",LOOKUP($H$2-F243,{0;40;50;60;70},{"muži A";"muži B";"muži C";"muži D";"muži E"}),IF(E243="Ž",LOOKUP($H$2-F243,{0;40;50},{"ženy F";"ženy G";"ženy H"}),"ERR"))</f>
        <v xml:space="preserve">muži B</v>
      </c>
    </row>
    <row r="244" ht="13.5">
      <c r="A244">
        <f t="shared" si="3"/>
        <v>239</v>
      </c>
      <c r="B244" s="16"/>
      <c r="C244" s="22" t="s">
        <v>430</v>
      </c>
      <c r="D244" s="23" t="s">
        <v>431</v>
      </c>
      <c r="E244" s="24" t="s">
        <v>12</v>
      </c>
      <c r="F244" s="24">
        <v>1940</v>
      </c>
      <c r="G244" s="25" t="s">
        <v>13</v>
      </c>
      <c r="H244" s="21" t="str">
        <f>IF(E244="M",LOOKUP($H$2-F244,{0;40;50;60;70},{"muži A";"muži B";"muži C";"muži D";"muži E"}),IF(E244="Ž",LOOKUP($H$2-F244,{0;40;50},{"ženy F";"ženy G";"ženy H"}),"ERR"))</f>
        <v xml:space="preserve">muži E</v>
      </c>
    </row>
    <row r="245">
      <c r="A245">
        <f t="shared" si="3"/>
        <v>240</v>
      </c>
      <c r="B245" s="16"/>
      <c r="C245" s="22" t="s">
        <v>432</v>
      </c>
      <c r="D245" s="23" t="s">
        <v>119</v>
      </c>
      <c r="E245" s="24" t="s">
        <v>12</v>
      </c>
      <c r="F245" s="24">
        <v>1989</v>
      </c>
      <c r="G245" s="25" t="s">
        <v>433</v>
      </c>
      <c r="H245" s="21" t="str">
        <f>IF(E245="M",LOOKUP($H$2-F245,{0;40;50;60;70},{"muži A";"muži B";"muži C";"muži D";"muži E"}),IF(E245="Ž",LOOKUP($H$2-F245,{0;40;50},{"ženy F";"ženy G";"ženy H"}),"ERR"))</f>
        <v xml:space="preserve">muži A</v>
      </c>
    </row>
    <row r="246">
      <c r="A246">
        <f t="shared" si="3"/>
        <v>241</v>
      </c>
      <c r="B246" s="16"/>
      <c r="C246" s="22" t="s">
        <v>434</v>
      </c>
      <c r="D246" s="23" t="s">
        <v>54</v>
      </c>
      <c r="E246" s="24" t="s">
        <v>12</v>
      </c>
      <c r="F246" s="24">
        <v>1989</v>
      </c>
      <c r="G246" s="25" t="s">
        <v>435</v>
      </c>
      <c r="H246" s="21" t="str">
        <f>IF(E246="M",LOOKUP($H$2-F246,{0;40;50;60;70},{"muži A";"muži B";"muži C";"muži D";"muži E"}),IF(E246="Ž",LOOKUP($H$2-F246,{0;40;50},{"ženy F";"ženy G";"ženy H"}),"ERR"))</f>
        <v xml:space="preserve">muži A</v>
      </c>
    </row>
    <row r="247">
      <c r="A247">
        <f t="shared" si="3"/>
        <v>242</v>
      </c>
      <c r="B247" s="16"/>
      <c r="C247" s="22" t="s">
        <v>436</v>
      </c>
      <c r="D247" s="23" t="s">
        <v>18</v>
      </c>
      <c r="E247" s="24" t="s">
        <v>12</v>
      </c>
      <c r="F247" s="24">
        <v>1976</v>
      </c>
      <c r="G247" s="25" t="s">
        <v>437</v>
      </c>
      <c r="H247" s="21" t="str">
        <f>IF(E247="M",LOOKUP($H$2-F247,{0;40;50;60;70},{"muži A";"muži B";"muži C";"muži D";"muži E"}),IF(E247="Ž",LOOKUP($H$2-F247,{0;40;50},{"ženy F";"ženy G";"ženy H"}),"ERR"))</f>
        <v xml:space="preserve">muži C</v>
      </c>
    </row>
    <row r="248">
      <c r="A248">
        <f t="shared" si="3"/>
        <v>243</v>
      </c>
      <c r="B248" s="16"/>
      <c r="C248" s="22" t="s">
        <v>438</v>
      </c>
      <c r="D248" s="23" t="s">
        <v>57</v>
      </c>
      <c r="E248" s="24" t="s">
        <v>12</v>
      </c>
      <c r="F248" s="24">
        <v>1953</v>
      </c>
      <c r="G248" s="25" t="s">
        <v>439</v>
      </c>
      <c r="H248" s="21" t="str">
        <f>IF(E248="M",LOOKUP($H$2-F248,{0;40;50;60;70},{"muži A";"muži B";"muži C";"muži D";"muži E"}),IF(E248="Ž",LOOKUP($H$2-F248,{0;40;50},{"ženy F";"ženy G";"ženy H"}),"ERR"))</f>
        <v xml:space="preserve">muži E</v>
      </c>
    </row>
    <row r="249">
      <c r="A249">
        <f t="shared" si="3"/>
        <v>244</v>
      </c>
      <c r="B249" s="16"/>
      <c r="C249" s="22" t="s">
        <v>440</v>
      </c>
      <c r="D249" s="23" t="s">
        <v>250</v>
      </c>
      <c r="E249" s="24" t="s">
        <v>12</v>
      </c>
      <c r="F249" s="24">
        <v>1982</v>
      </c>
      <c r="G249" s="25" t="s">
        <v>37</v>
      </c>
      <c r="H249" s="21" t="str">
        <f>IF(E249="M",LOOKUP($H$2-F249,{0;40;50;60;70},{"muži A";"muži B";"muži C";"muži D";"muži E"}),IF(E249="Ž",LOOKUP($H$2-F249,{0;40;50},{"ženy F";"ženy G";"ženy H"}),"ERR"))</f>
        <v xml:space="preserve">muži B</v>
      </c>
    </row>
    <row r="250">
      <c r="A250">
        <f t="shared" si="3"/>
        <v>245</v>
      </c>
      <c r="B250" s="16"/>
      <c r="C250" s="22" t="s">
        <v>441</v>
      </c>
      <c r="D250" s="23" t="s">
        <v>90</v>
      </c>
      <c r="E250" s="24" t="s">
        <v>12</v>
      </c>
      <c r="F250" s="24">
        <v>1981</v>
      </c>
      <c r="G250" s="25" t="s">
        <v>31</v>
      </c>
      <c r="H250" s="21" t="str">
        <f>IF(E250="M",LOOKUP($H$2-F250,{0;40;50;60;70},{"muži A";"muži B";"muži C";"muži D";"muži E"}),IF(E250="Ž",LOOKUP($H$2-F250,{0;40;50},{"ženy F";"ženy G";"ženy H"}),"ERR"))</f>
        <v xml:space="preserve">muži B</v>
      </c>
    </row>
    <row r="251">
      <c r="A251">
        <f t="shared" si="3"/>
        <v>246</v>
      </c>
      <c r="B251" s="16"/>
      <c r="C251" s="22" t="s">
        <v>442</v>
      </c>
      <c r="D251" s="23" t="s">
        <v>11</v>
      </c>
      <c r="E251" s="24" t="s">
        <v>12</v>
      </c>
      <c r="F251" s="24">
        <v>1975</v>
      </c>
      <c r="G251" s="25" t="s">
        <v>443</v>
      </c>
      <c r="H251" s="21" t="str">
        <f>IF(E251="M",LOOKUP($H$2-F251,{0;40;50;60;70},{"muži A";"muži B";"muži C";"muži D";"muži E"}),IF(E251="Ž",LOOKUP($H$2-F251,{0;40;50},{"ženy F";"ženy G";"ženy H"}),"ERR"))</f>
        <v xml:space="preserve">muži C</v>
      </c>
    </row>
    <row r="252">
      <c r="A252">
        <f t="shared" si="3"/>
        <v>247</v>
      </c>
      <c r="B252" s="16"/>
      <c r="C252" s="22" t="s">
        <v>444</v>
      </c>
      <c r="D252" s="23" t="s">
        <v>90</v>
      </c>
      <c r="E252" s="24" t="s">
        <v>12</v>
      </c>
      <c r="F252" s="24">
        <v>2003</v>
      </c>
      <c r="G252" s="25" t="s">
        <v>445</v>
      </c>
      <c r="H252" s="21" t="str">
        <f>IF(E252="M",LOOKUP($H$2-F252,{0;40;50;60;70},{"muži A";"muži B";"muži C";"muži D";"muži E"}),IF(E252="Ž",LOOKUP($H$2-F252,{0;40;50},{"ženy F";"ženy G";"ženy H"}),"ERR"))</f>
        <v xml:space="preserve">muži A</v>
      </c>
    </row>
    <row r="253">
      <c r="A253">
        <f t="shared" si="3"/>
        <v>248</v>
      </c>
      <c r="B253" s="16"/>
      <c r="C253" s="22" t="s">
        <v>446</v>
      </c>
      <c r="D253" s="23" t="s">
        <v>57</v>
      </c>
      <c r="E253" s="24" t="s">
        <v>12</v>
      </c>
      <c r="F253" s="24">
        <v>1975</v>
      </c>
      <c r="G253" s="25" t="s">
        <v>37</v>
      </c>
      <c r="H253" s="21" t="str">
        <f>IF(E253="M",LOOKUP($H$2-F253,{0;40;50;60;70},{"muži A";"muži B";"muži C";"muži D";"muži E"}),IF(E253="Ž",LOOKUP($H$2-F253,{0;40;50},{"ženy F";"ženy G";"ženy H"}),"ERR"))</f>
        <v xml:space="preserve">muži C</v>
      </c>
    </row>
    <row r="254">
      <c r="A254">
        <f t="shared" si="3"/>
        <v>249</v>
      </c>
      <c r="B254" s="16"/>
      <c r="C254" s="22" t="s">
        <v>447</v>
      </c>
      <c r="D254" s="23" t="s">
        <v>83</v>
      </c>
      <c r="E254" s="24" t="s">
        <v>12</v>
      </c>
      <c r="F254" s="24">
        <v>1978</v>
      </c>
      <c r="G254" s="25" t="s">
        <v>448</v>
      </c>
      <c r="H254" s="21" t="str">
        <f>IF(E254="M",LOOKUP($H$2-F254,{0;40;50;60;70},{"muži A";"muži B";"muži C";"muži D";"muži E"}),IF(E254="Ž",LOOKUP($H$2-F254,{0;40;50},{"ženy F";"ženy G";"ženy H"}),"ERR"))</f>
        <v xml:space="preserve">muži B</v>
      </c>
    </row>
    <row r="255">
      <c r="A255">
        <f t="shared" si="3"/>
        <v>250</v>
      </c>
      <c r="B255" s="16"/>
      <c r="C255" s="22" t="s">
        <v>449</v>
      </c>
      <c r="D255" s="23" t="s">
        <v>103</v>
      </c>
      <c r="E255" s="24" t="s">
        <v>30</v>
      </c>
      <c r="F255" s="24">
        <v>1988</v>
      </c>
      <c r="G255" s="25" t="s">
        <v>450</v>
      </c>
      <c r="H255" s="21" t="str">
        <f>IF(E255="M",LOOKUP($H$2-F255,{0;40;50;60;70},{"muži A";"muži B";"muži C";"muži D";"muži E"}),IF(E255="Ž",LOOKUP($H$2-F255,{0;40;50},{"ženy F";"ženy G";"ženy H"}),"ERR"))</f>
        <v xml:space="preserve">ženy F</v>
      </c>
    </row>
    <row r="256">
      <c r="A256">
        <f t="shared" si="3"/>
        <v>251</v>
      </c>
      <c r="B256" s="16"/>
      <c r="C256" s="22" t="s">
        <v>451</v>
      </c>
      <c r="D256" s="23" t="s">
        <v>90</v>
      </c>
      <c r="E256" s="24" t="s">
        <v>12</v>
      </c>
      <c r="F256" s="24">
        <v>1975</v>
      </c>
      <c r="G256" s="25" t="s">
        <v>16</v>
      </c>
      <c r="H256" s="21" t="str">
        <f>IF(E256="M",LOOKUP($H$2-F256,{0;40;50;60;70},{"muži A";"muži B";"muži C";"muži D";"muži E"}),IF(E256="Ž",LOOKUP($H$2-F256,{0;40;50},{"ženy F";"ženy G";"ženy H"}),"ERR"))</f>
        <v xml:space="preserve">muži C</v>
      </c>
    </row>
    <row r="257">
      <c r="A257">
        <f t="shared" si="3"/>
        <v>252</v>
      </c>
      <c r="B257" s="16"/>
      <c r="C257" s="22" t="s">
        <v>452</v>
      </c>
      <c r="D257" s="23" t="s">
        <v>453</v>
      </c>
      <c r="E257" s="24" t="s">
        <v>30</v>
      </c>
      <c r="F257" s="24">
        <v>1976</v>
      </c>
      <c r="G257" s="25" t="s">
        <v>37</v>
      </c>
      <c r="H257" s="21" t="str">
        <f>IF(E257="M",LOOKUP($H$2-F257,{0;40;50;60;70},{"muži A";"muži B";"muži C";"muži D";"muži E"}),IF(E257="Ž",LOOKUP($H$2-F257,{0;40;50},{"ženy F";"ženy G";"ženy H"}),"ERR"))</f>
        <v xml:space="preserve">ženy H</v>
      </c>
    </row>
    <row r="258">
      <c r="A258">
        <f t="shared" si="3"/>
        <v>253</v>
      </c>
      <c r="B258" s="16"/>
      <c r="C258" s="22" t="s">
        <v>454</v>
      </c>
      <c r="D258" s="23" t="s">
        <v>109</v>
      </c>
      <c r="E258" s="24" t="s">
        <v>30</v>
      </c>
      <c r="F258" s="24">
        <v>1988</v>
      </c>
      <c r="G258" s="25" t="s">
        <v>455</v>
      </c>
      <c r="H258" s="21" t="str">
        <f>IF(E258="M",LOOKUP($H$2-F258,{0;40;50;60;70},{"muži A";"muži B";"muži C";"muži D";"muži E"}),IF(E258="Ž",LOOKUP($H$2-F258,{0;40;50},{"ženy F";"ženy G";"ženy H"}),"ERR"))</f>
        <v xml:space="preserve">ženy F</v>
      </c>
    </row>
    <row r="259">
      <c r="A259">
        <f t="shared" si="3"/>
        <v>254</v>
      </c>
      <c r="B259" s="16"/>
      <c r="C259" s="22" t="s">
        <v>456</v>
      </c>
      <c r="D259" s="23" t="s">
        <v>18</v>
      </c>
      <c r="E259" s="24" t="s">
        <v>12</v>
      </c>
      <c r="F259" s="24">
        <v>1974</v>
      </c>
      <c r="G259" s="25" t="s">
        <v>63</v>
      </c>
      <c r="H259" s="21" t="str">
        <f>IF(E259="M",LOOKUP($H$2-F259,{0;40;50;60;70},{"muži A";"muži B";"muži C";"muži D";"muži E"}),IF(E259="Ž",LOOKUP($H$2-F259,{0;40;50},{"ženy F";"ženy G";"ženy H"}),"ERR"))</f>
        <v xml:space="preserve">muži C</v>
      </c>
    </row>
    <row r="260">
      <c r="A260">
        <f t="shared" si="3"/>
        <v>255</v>
      </c>
      <c r="B260" s="16"/>
      <c r="C260" s="22" t="s">
        <v>457</v>
      </c>
      <c r="D260" s="23" t="s">
        <v>154</v>
      </c>
      <c r="E260" s="24" t="s">
        <v>30</v>
      </c>
      <c r="F260" s="24">
        <v>2004</v>
      </c>
      <c r="G260" s="25" t="s">
        <v>87</v>
      </c>
      <c r="H260" s="21" t="str">
        <f>IF(E260="M",LOOKUP($H$2-F260,{0;40;50;60;70},{"muži A";"muži B";"muži C";"muži D";"muži E"}),IF(E260="Ž",LOOKUP($H$2-F260,{0;40;50},{"ženy F";"ženy G";"ženy H"}),"ERR"))</f>
        <v xml:space="preserve">ženy F</v>
      </c>
    </row>
    <row r="261">
      <c r="A261">
        <f t="shared" si="3"/>
        <v>256</v>
      </c>
      <c r="B261" s="16"/>
      <c r="C261" s="22" t="s">
        <v>457</v>
      </c>
      <c r="D261" s="23" t="s">
        <v>39</v>
      </c>
      <c r="E261" s="24" t="s">
        <v>30</v>
      </c>
      <c r="F261" s="24">
        <v>1975</v>
      </c>
      <c r="G261" s="25" t="s">
        <v>87</v>
      </c>
      <c r="H261" s="21" t="str">
        <f>IF(E261="M",LOOKUP($H$2-F261,{0;40;50;60;70},{"muži A";"muži B";"muži C";"muži D";"muži E"}),IF(E261="Ž",LOOKUP($H$2-F261,{0;40;50},{"ženy F";"ženy G";"ženy H"}),"ERR"))</f>
        <v xml:space="preserve">ženy H</v>
      </c>
    </row>
    <row r="262">
      <c r="A262">
        <f t="shared" si="3"/>
        <v>257</v>
      </c>
      <c r="B262" s="16"/>
      <c r="C262" s="22" t="s">
        <v>458</v>
      </c>
      <c r="D262" s="23" t="s">
        <v>403</v>
      </c>
      <c r="E262" s="24" t="s">
        <v>12</v>
      </c>
      <c r="F262" s="24">
        <v>2002</v>
      </c>
      <c r="G262" s="25" t="s">
        <v>63</v>
      </c>
      <c r="H262" s="21" t="str">
        <f>IF(E262="M",LOOKUP($H$2-F262,{0;40;50;60;70},{"muži A";"muži B";"muži C";"muži D";"muži E"}),IF(E262="Ž",LOOKUP($H$2-F262,{0;40;50},{"ženy F";"ženy G";"ženy H"}),"ERR"))</f>
        <v xml:space="preserve">muži A</v>
      </c>
    </row>
    <row r="263">
      <c r="A263">
        <f t="shared" ref="A263:A326" si="4">A262+1</f>
        <v>258</v>
      </c>
      <c r="B263" s="16"/>
      <c r="C263" s="22" t="s">
        <v>459</v>
      </c>
      <c r="D263" s="23" t="s">
        <v>73</v>
      </c>
      <c r="E263" s="24" t="s">
        <v>30</v>
      </c>
      <c r="F263" s="24">
        <v>2004</v>
      </c>
      <c r="G263" s="25" t="s">
        <v>63</v>
      </c>
      <c r="H263" s="21" t="str">
        <f>IF(E263="M",LOOKUP($H$2-F263,{0;40;50;60;70},{"muži A";"muži B";"muži C";"muži D";"muži E"}),IF(E263="Ž",LOOKUP($H$2-F263,{0;40;50},{"ženy F";"ženy G";"ženy H"}),"ERR"))</f>
        <v xml:space="preserve">ženy F</v>
      </c>
    </row>
    <row r="264">
      <c r="A264">
        <f t="shared" si="4"/>
        <v>259</v>
      </c>
      <c r="B264" s="16"/>
      <c r="C264" s="22" t="s">
        <v>460</v>
      </c>
      <c r="D264" s="23" t="s">
        <v>135</v>
      </c>
      <c r="E264" s="24" t="s">
        <v>12</v>
      </c>
      <c r="F264" s="24">
        <v>1966</v>
      </c>
      <c r="G264" s="25" t="s">
        <v>37</v>
      </c>
      <c r="H264" s="21" t="str">
        <f>IF(E264="M",LOOKUP($H$2-F264,{0;40;50;60;70},{"muži A";"muži B";"muži C";"muži D";"muži E"}),IF(E264="Ž",LOOKUP($H$2-F264,{0;40;50},{"ženy F";"ženy G";"ženy H"}),"ERR"))</f>
        <v xml:space="preserve">muži D</v>
      </c>
    </row>
    <row r="265">
      <c r="A265">
        <f t="shared" si="4"/>
        <v>260</v>
      </c>
      <c r="B265" s="16">
        <v>41</v>
      </c>
      <c r="C265" s="22" t="s">
        <v>461</v>
      </c>
      <c r="D265" s="23" t="s">
        <v>462</v>
      </c>
      <c r="E265" s="24" t="s">
        <v>12</v>
      </c>
      <c r="F265" s="24">
        <v>2008</v>
      </c>
      <c r="G265" s="25" t="s">
        <v>87</v>
      </c>
      <c r="H265" s="21" t="str">
        <f>IF(E265="M",LOOKUP($H$2-F265,{0;40;50;60;70},{"muži A";"muži B";"muži C";"muži D";"muži E"}),IF(E265="Ž",LOOKUP($H$2-F265,{0;40;50},{"ženy F";"ženy G";"ženy H"}),"ERR"))</f>
        <v xml:space="preserve">muži A</v>
      </c>
    </row>
    <row r="266">
      <c r="A266">
        <f t="shared" si="4"/>
        <v>261</v>
      </c>
      <c r="B266" s="16"/>
      <c r="C266" s="22" t="s">
        <v>461</v>
      </c>
      <c r="D266" s="23" t="s">
        <v>463</v>
      </c>
      <c r="E266" s="24" t="s">
        <v>12</v>
      </c>
      <c r="F266" s="24">
        <v>1977</v>
      </c>
      <c r="G266" s="25" t="s">
        <v>464</v>
      </c>
      <c r="H266" s="21" t="str">
        <f>IF(E266="M",LOOKUP($H$2-F266,{0;40;50;60;70},{"muži A";"muži B";"muži C";"muži D";"muži E"}),IF(E266="Ž",LOOKUP($H$2-F266,{0;40;50},{"ženy F";"ženy G";"ženy H"}),"ERR"))</f>
        <v xml:space="preserve">muži B</v>
      </c>
    </row>
    <row r="267">
      <c r="A267">
        <f t="shared" si="4"/>
        <v>262</v>
      </c>
      <c r="B267" s="16"/>
      <c r="C267" s="22" t="s">
        <v>461</v>
      </c>
      <c r="D267" s="23" t="s">
        <v>465</v>
      </c>
      <c r="E267" s="24" t="s">
        <v>12</v>
      </c>
      <c r="F267" s="24">
        <v>1970</v>
      </c>
      <c r="G267" s="25" t="s">
        <v>466</v>
      </c>
      <c r="H267" s="21" t="str">
        <f>IF(E267="M",LOOKUP($H$2-F267,{0;40;50;60;70},{"muži A";"muži B";"muži C";"muži D";"muži E"}),IF(E267="Ž",LOOKUP($H$2-F267,{0;40;50},{"ženy F";"ženy G";"ženy H"}),"ERR"))</f>
        <v xml:space="preserve">muži C</v>
      </c>
    </row>
    <row r="268">
      <c r="A268">
        <f t="shared" si="4"/>
        <v>263</v>
      </c>
      <c r="B268" s="16"/>
      <c r="C268" s="22" t="s">
        <v>467</v>
      </c>
      <c r="D268" s="23" t="s">
        <v>60</v>
      </c>
      <c r="E268" s="24" t="s">
        <v>12</v>
      </c>
      <c r="F268" s="24">
        <v>1984</v>
      </c>
      <c r="G268" s="25" t="s">
        <v>50</v>
      </c>
      <c r="H268" s="21" t="str">
        <f>IF(E268="M",LOOKUP($H$2-F268,{0;40;50;60;70},{"muži A";"muži B";"muži C";"muži D";"muži E"}),IF(E268="Ž",LOOKUP($H$2-F268,{0;40;50},{"ženy F";"ženy G";"ženy H"}),"ERR"))</f>
        <v xml:space="preserve">muži B</v>
      </c>
    </row>
    <row r="269">
      <c r="A269">
        <f t="shared" si="4"/>
        <v>264</v>
      </c>
      <c r="B269" s="16"/>
      <c r="C269" s="22" t="s">
        <v>18</v>
      </c>
      <c r="D269" s="23" t="s">
        <v>462</v>
      </c>
      <c r="E269" s="24" t="s">
        <v>12</v>
      </c>
      <c r="F269" s="24">
        <v>1975</v>
      </c>
      <c r="G269" s="25" t="s">
        <v>87</v>
      </c>
      <c r="H269" s="21" t="str">
        <f>IF(E269="M",LOOKUP($H$2-F269,{0;40;50;60;70},{"muži A";"muži B";"muži C";"muži D";"muži E"}),IF(E269="Ž",LOOKUP($H$2-F269,{0;40;50},{"ženy F";"ženy G";"ženy H"}),"ERR"))</f>
        <v xml:space="preserve">muži C</v>
      </c>
    </row>
    <row r="270">
      <c r="A270">
        <f t="shared" si="4"/>
        <v>265</v>
      </c>
      <c r="B270" s="16"/>
      <c r="C270" s="22" t="s">
        <v>468</v>
      </c>
      <c r="D270" s="23" t="s">
        <v>308</v>
      </c>
      <c r="E270" s="24" t="s">
        <v>12</v>
      </c>
      <c r="F270" s="24">
        <v>1969</v>
      </c>
      <c r="G270" s="25" t="s">
        <v>129</v>
      </c>
      <c r="H270" s="21" t="str">
        <f>IF(E270="M",LOOKUP($H$2-F270,{0;40;50;60;70},{"muži A";"muži B";"muži C";"muži D";"muži E"}),IF(E270="Ž",LOOKUP($H$2-F270,{0;40;50},{"ženy F";"ženy G";"ženy H"}),"ERR"))</f>
        <v xml:space="preserve">muži C</v>
      </c>
    </row>
    <row r="271">
      <c r="A271">
        <f t="shared" si="4"/>
        <v>266</v>
      </c>
      <c r="B271" s="16"/>
      <c r="C271" s="22" t="s">
        <v>469</v>
      </c>
      <c r="D271" s="23" t="s">
        <v>345</v>
      </c>
      <c r="E271" s="24" t="s">
        <v>30</v>
      </c>
      <c r="F271" s="24">
        <v>2002</v>
      </c>
      <c r="G271" s="25" t="s">
        <v>63</v>
      </c>
      <c r="H271" s="21" t="str">
        <f>IF(E271="M",LOOKUP($H$2-F271,{0;40;50;60;70},{"muži A";"muži B";"muži C";"muži D";"muži E"}),IF(E271="Ž",LOOKUP($H$2-F271,{0;40;50},{"ženy F";"ženy G";"ženy H"}),"ERR"))</f>
        <v xml:space="preserve">ženy F</v>
      </c>
    </row>
    <row r="272">
      <c r="A272">
        <f t="shared" si="4"/>
        <v>267</v>
      </c>
      <c r="B272" s="16"/>
      <c r="C272" s="22" t="s">
        <v>469</v>
      </c>
      <c r="D272" s="23" t="s">
        <v>39</v>
      </c>
      <c r="E272" s="24" t="s">
        <v>30</v>
      </c>
      <c r="F272" s="24">
        <v>1975</v>
      </c>
      <c r="G272" s="25" t="s">
        <v>63</v>
      </c>
      <c r="H272" s="21" t="str">
        <f>IF(E272="M",LOOKUP($H$2-F272,{0;40;50;60;70},{"muži A";"muži B";"muži C";"muži D";"muži E"}),IF(E272="Ž",LOOKUP($H$2-F272,{0;40;50},{"ženy F";"ženy G";"ženy H"}),"ERR"))</f>
        <v xml:space="preserve">ženy H</v>
      </c>
    </row>
    <row r="273">
      <c r="A273">
        <f t="shared" si="4"/>
        <v>268</v>
      </c>
      <c r="B273" s="16"/>
      <c r="C273" s="22" t="s">
        <v>470</v>
      </c>
      <c r="D273" s="23" t="s">
        <v>471</v>
      </c>
      <c r="E273" s="24" t="s">
        <v>12</v>
      </c>
      <c r="F273" s="24">
        <v>1969</v>
      </c>
      <c r="G273" s="25" t="s">
        <v>105</v>
      </c>
      <c r="H273" s="21" t="str">
        <f>IF(E273="M",LOOKUP($H$2-F273,{0;40;50;60;70},{"muži A";"muži B";"muži C";"muži D";"muži E"}),IF(E273="Ž",LOOKUP($H$2-F273,{0;40;50},{"ženy F";"ženy G";"ženy H"}),"ERR"))</f>
        <v xml:space="preserve">muži C</v>
      </c>
    </row>
    <row r="274">
      <c r="A274">
        <f t="shared" si="4"/>
        <v>269</v>
      </c>
      <c r="B274" s="16"/>
      <c r="C274" s="22" t="s">
        <v>472</v>
      </c>
      <c r="D274" s="23" t="s">
        <v>473</v>
      </c>
      <c r="E274" s="24" t="s">
        <v>12</v>
      </c>
      <c r="F274" s="24">
        <v>1971</v>
      </c>
      <c r="G274" s="25" t="s">
        <v>16</v>
      </c>
      <c r="H274" s="21" t="str">
        <f>IF(E274="M",LOOKUP($H$2-F274,{0;40;50;60;70},{"muži A";"muži B";"muži C";"muži D";"muži E"}),IF(E274="Ž",LOOKUP($H$2-F274,{0;40;50},{"ženy F";"ženy G";"ženy H"}),"ERR"))</f>
        <v xml:space="preserve">muži C</v>
      </c>
    </row>
    <row r="275">
      <c r="A275">
        <f t="shared" si="4"/>
        <v>270</v>
      </c>
      <c r="B275" s="16"/>
      <c r="C275" s="22" t="s">
        <v>474</v>
      </c>
      <c r="D275" s="23" t="s">
        <v>62</v>
      </c>
      <c r="E275" s="24" t="s">
        <v>12</v>
      </c>
      <c r="F275" s="24">
        <v>1982</v>
      </c>
      <c r="G275" s="25" t="s">
        <v>16</v>
      </c>
      <c r="H275" s="21" t="str">
        <f>IF(E275="M",LOOKUP($H$2-F275,{0;40;50;60;70},{"muži A";"muži B";"muži C";"muži D";"muži E"}),IF(E275="Ž",LOOKUP($H$2-F275,{0;40;50},{"ženy F";"ženy G";"ženy H"}),"ERR"))</f>
        <v xml:space="preserve">muži B</v>
      </c>
    </row>
    <row r="276">
      <c r="A276">
        <f t="shared" si="4"/>
        <v>271</v>
      </c>
      <c r="B276" s="16"/>
      <c r="C276" s="22" t="s">
        <v>475</v>
      </c>
      <c r="D276" s="23" t="s">
        <v>476</v>
      </c>
      <c r="E276" s="24" t="s">
        <v>30</v>
      </c>
      <c r="F276" s="24">
        <v>1971</v>
      </c>
      <c r="G276" s="25" t="s">
        <v>63</v>
      </c>
      <c r="H276" s="21" t="str">
        <f>IF(E276="M",LOOKUP($H$2-F276,{0;40;50;60;70},{"muži A";"muži B";"muži C";"muži D";"muži E"}),IF(E276="Ž",LOOKUP($H$2-F276,{0;40;50},{"ženy F";"ženy G";"ženy H"}),"ERR"))</f>
        <v xml:space="preserve">ženy H</v>
      </c>
    </row>
    <row r="277">
      <c r="A277">
        <f t="shared" si="4"/>
        <v>272</v>
      </c>
      <c r="B277" s="16"/>
      <c r="C277" s="22" t="s">
        <v>477</v>
      </c>
      <c r="D277" s="23" t="s">
        <v>192</v>
      </c>
      <c r="E277" s="24" t="s">
        <v>30</v>
      </c>
      <c r="F277" s="24">
        <v>1994</v>
      </c>
      <c r="G277" s="26" t="s">
        <v>478</v>
      </c>
      <c r="H277" s="21" t="str">
        <f>IF(E277="M",LOOKUP($H$2-F277,{0;40;50;60;70},{"muži A";"muži B";"muži C";"muži D";"muži E"}),IF(E277="Ž",LOOKUP($H$2-F277,{0;40;50},{"ženy F";"ženy G";"ženy H"}),"ERR"))</f>
        <v xml:space="preserve">ženy F</v>
      </c>
    </row>
    <row r="278">
      <c r="A278">
        <f t="shared" si="4"/>
        <v>273</v>
      </c>
      <c r="B278" s="16"/>
      <c r="C278" s="22" t="s">
        <v>479</v>
      </c>
      <c r="D278" s="23" t="s">
        <v>134</v>
      </c>
      <c r="E278" s="24" t="s">
        <v>12</v>
      </c>
      <c r="F278" s="24">
        <v>1992</v>
      </c>
      <c r="G278" s="25"/>
      <c r="H278" s="21" t="str">
        <f>IF(E278="M",LOOKUP($H$2-F278,{0;40;50;60;70},{"muži A";"muži B";"muži C";"muži D";"muži E"}),IF(E278="Ž",LOOKUP($H$2-F278,{0;40;50},{"ženy F";"ženy G";"ženy H"}),"ERR"))</f>
        <v xml:space="preserve">muži A</v>
      </c>
    </row>
    <row r="279">
      <c r="A279">
        <f t="shared" si="4"/>
        <v>274</v>
      </c>
      <c r="B279" s="16">
        <v>37</v>
      </c>
      <c r="C279" s="22" t="s">
        <v>479</v>
      </c>
      <c r="D279" s="23" t="s">
        <v>96</v>
      </c>
      <c r="E279" s="24" t="s">
        <v>12</v>
      </c>
      <c r="F279" s="24">
        <v>1964</v>
      </c>
      <c r="G279" s="25" t="s">
        <v>428</v>
      </c>
      <c r="H279" s="21" t="str">
        <f>IF(E279="M",LOOKUP($H$2-F279,{0;40;50;60;70},{"muži A";"muži B";"muži C";"muži D";"muži E"}),IF(E279="Ž",LOOKUP($H$2-F279,{0;40;50},{"ženy F";"ženy G";"ženy H"}),"ERR"))</f>
        <v xml:space="preserve">muži D</v>
      </c>
    </row>
    <row r="280">
      <c r="A280">
        <f t="shared" si="4"/>
        <v>275</v>
      </c>
      <c r="B280" s="16"/>
      <c r="C280" s="22" t="s">
        <v>480</v>
      </c>
      <c r="D280" s="23" t="s">
        <v>33</v>
      </c>
      <c r="E280" s="24" t="s">
        <v>12</v>
      </c>
      <c r="F280" s="24">
        <v>2009</v>
      </c>
      <c r="G280" s="25" t="s">
        <v>87</v>
      </c>
      <c r="H280" s="21" t="str">
        <f>IF(E280="M",LOOKUP($H$2-F280,{0;40;50;60;70},{"muži A";"muži B";"muži C";"muži D";"muži E"}),IF(E280="Ž",LOOKUP($H$2-F280,{0;40;50},{"ženy F";"ženy G";"ženy H"}),"ERR"))</f>
        <v xml:space="preserve">muži A</v>
      </c>
    </row>
    <row r="281">
      <c r="A281">
        <f t="shared" si="4"/>
        <v>276</v>
      </c>
      <c r="B281" s="16"/>
      <c r="C281" s="22" t="s">
        <v>481</v>
      </c>
      <c r="D281" s="23" t="s">
        <v>482</v>
      </c>
      <c r="E281" s="24" t="s">
        <v>30</v>
      </c>
      <c r="F281" s="24">
        <v>2007</v>
      </c>
      <c r="G281" s="25" t="s">
        <v>87</v>
      </c>
      <c r="H281" s="21" t="s">
        <v>77</v>
      </c>
    </row>
    <row r="282">
      <c r="A282">
        <f t="shared" si="4"/>
        <v>277</v>
      </c>
      <c r="B282" s="16"/>
      <c r="C282" s="22" t="s">
        <v>481</v>
      </c>
      <c r="D282" s="23" t="s">
        <v>188</v>
      </c>
      <c r="E282" s="24" t="s">
        <v>30</v>
      </c>
      <c r="F282" s="24">
        <v>1979</v>
      </c>
      <c r="G282" s="25" t="s">
        <v>87</v>
      </c>
      <c r="H282" s="21" t="str">
        <f>IF(E282="M",LOOKUP($H$2-F282,{0;40;50;60;70},{"muži A";"muži B";"muži C";"muži D";"muži E"}),IF(E282="Ž",LOOKUP($H$2-F282,{0;40;50},{"ženy F";"ženy G";"ženy H"}),"ERR"))</f>
        <v xml:space="preserve">ženy G</v>
      </c>
    </row>
    <row r="283">
      <c r="A283">
        <f t="shared" si="4"/>
        <v>278</v>
      </c>
      <c r="B283" s="16"/>
      <c r="C283" s="22" t="s">
        <v>483</v>
      </c>
      <c r="D283" s="23" t="s">
        <v>96</v>
      </c>
      <c r="E283" s="24" t="s">
        <v>12</v>
      </c>
      <c r="F283" s="24">
        <v>1978</v>
      </c>
      <c r="G283" s="25" t="s">
        <v>484</v>
      </c>
      <c r="H283" s="21" t="str">
        <f>IF(E283="M",LOOKUP($H$2-F283,{0;40;50;60;70},{"muži A";"muži B";"muži C";"muži D";"muži E"}),IF(E283="Ž",LOOKUP($H$2-F283,{0;40;50},{"ženy F";"ženy G";"ženy H"}),"ERR"))</f>
        <v xml:space="preserve">muži B</v>
      </c>
    </row>
    <row r="284">
      <c r="A284">
        <f t="shared" si="4"/>
        <v>279</v>
      </c>
      <c r="B284" s="16"/>
      <c r="C284" s="22" t="s">
        <v>485</v>
      </c>
      <c r="D284" s="23" t="s">
        <v>119</v>
      </c>
      <c r="E284" s="24" t="s">
        <v>12</v>
      </c>
      <c r="F284" s="24">
        <v>1985</v>
      </c>
      <c r="G284" s="25" t="s">
        <v>50</v>
      </c>
      <c r="H284" s="21" t="str">
        <f>IF(E284="M",LOOKUP($H$2-F284,{0;40;50;60;70},{"muži A";"muži B";"muži C";"muži D";"muži E"}),IF(E284="Ž",LOOKUP($H$2-F284,{0;40;50},{"ženy F";"ženy G";"ženy H"}),"ERR"))</f>
        <v xml:space="preserve">muži B</v>
      </c>
    </row>
    <row r="285">
      <c r="A285">
        <f t="shared" si="4"/>
        <v>280</v>
      </c>
      <c r="B285" s="16"/>
      <c r="C285" s="22" t="s">
        <v>486</v>
      </c>
      <c r="D285" s="23" t="s">
        <v>57</v>
      </c>
      <c r="E285" s="24" t="s">
        <v>12</v>
      </c>
      <c r="F285" s="24">
        <v>1935</v>
      </c>
      <c r="G285" s="25" t="s">
        <v>487</v>
      </c>
      <c r="H285" s="21" t="str">
        <f>IF(E285="M",LOOKUP($H$2-F285,{0;40;50;60;70},{"muži A";"muži B";"muži C";"muži D";"muži E"}),IF(E285="Ž",LOOKUP($H$2-F285,{0;40;50},{"ženy F";"ženy G";"ženy H"}),"ERR"))</f>
        <v xml:space="preserve">muži E</v>
      </c>
    </row>
    <row r="286">
      <c r="A286">
        <f t="shared" si="4"/>
        <v>281</v>
      </c>
      <c r="B286" s="16"/>
      <c r="C286" s="22" t="s">
        <v>488</v>
      </c>
      <c r="D286" s="23" t="s">
        <v>62</v>
      </c>
      <c r="E286" s="24" t="s">
        <v>12</v>
      </c>
      <c r="F286" s="24">
        <v>2001</v>
      </c>
      <c r="G286" s="25"/>
      <c r="H286" s="21" t="str">
        <f>IF(E286="M",LOOKUP($H$2-F286,{0;40;50;60;70},{"muži A";"muži B";"muži C";"muži D";"muži E"}),IF(E286="Ž",LOOKUP($H$2-F286,{0;40;50},{"ženy F";"ženy G";"ženy H"}),"ERR"))</f>
        <v xml:space="preserve">muži A</v>
      </c>
    </row>
    <row r="287">
      <c r="A287">
        <f t="shared" si="4"/>
        <v>282</v>
      </c>
      <c r="B287" s="16"/>
      <c r="C287" s="22" t="s">
        <v>489</v>
      </c>
      <c r="D287" s="23" t="s">
        <v>134</v>
      </c>
      <c r="E287" s="24" t="s">
        <v>12</v>
      </c>
      <c r="F287" s="24">
        <v>1998</v>
      </c>
      <c r="G287" s="25"/>
      <c r="H287" s="21" t="str">
        <f>IF(E287="M",LOOKUP($H$2-F287,{0;40;50;60;70},{"muži A";"muži B";"muži C";"muži D";"muži E"}),IF(E287="Ž",LOOKUP($H$2-F287,{0;40;50},{"ženy F";"ženy G";"ženy H"}),"ERR"))</f>
        <v xml:space="preserve">muži A</v>
      </c>
    </row>
    <row r="288">
      <c r="A288">
        <f t="shared" si="4"/>
        <v>283</v>
      </c>
      <c r="B288" s="16"/>
      <c r="C288" s="22" t="s">
        <v>490</v>
      </c>
      <c r="D288" s="23" t="s">
        <v>491</v>
      </c>
      <c r="E288" s="24" t="s">
        <v>12</v>
      </c>
      <c r="F288" s="24">
        <v>1977</v>
      </c>
      <c r="G288" s="25" t="s">
        <v>455</v>
      </c>
      <c r="H288" s="21" t="str">
        <f>IF(E288="M",LOOKUP($H$2-F288,{0;40;50;60;70},{"muži A";"muži B";"muži C";"muži D";"muži E"}),IF(E288="Ž",LOOKUP($H$2-F288,{0;40;50},{"ženy F";"ženy G";"ženy H"}),"ERR"))</f>
        <v xml:space="preserve">muži B</v>
      </c>
    </row>
    <row r="289">
      <c r="A289">
        <f t="shared" si="4"/>
        <v>284</v>
      </c>
      <c r="B289" s="16"/>
      <c r="C289" s="22" t="s">
        <v>492</v>
      </c>
      <c r="D289" s="23" t="s">
        <v>493</v>
      </c>
      <c r="E289" s="24" t="s">
        <v>12</v>
      </c>
      <c r="F289" s="24">
        <v>1971</v>
      </c>
      <c r="G289" s="25" t="s">
        <v>87</v>
      </c>
      <c r="H289" s="21" t="str">
        <f>IF(E289="M",LOOKUP($H$2-F289,{0;40;50;60;70},{"muži A";"muži B";"muži C";"muži D";"muži E"}),IF(E289="Ž",LOOKUP($H$2-F289,{0;40;50},{"ženy F";"ženy G";"ženy H"}),"ERR"))</f>
        <v xml:space="preserve">muži C</v>
      </c>
    </row>
    <row r="290">
      <c r="A290">
        <f t="shared" si="4"/>
        <v>285</v>
      </c>
      <c r="B290" s="16"/>
      <c r="C290" s="22" t="s">
        <v>494</v>
      </c>
      <c r="D290" s="23" t="s">
        <v>114</v>
      </c>
      <c r="E290" s="24" t="s">
        <v>30</v>
      </c>
      <c r="F290" s="24">
        <v>2005</v>
      </c>
      <c r="G290" s="25" t="s">
        <v>63</v>
      </c>
      <c r="H290" s="21" t="s">
        <v>77</v>
      </c>
    </row>
    <row r="291">
      <c r="A291">
        <f t="shared" si="4"/>
        <v>286</v>
      </c>
      <c r="B291" s="16">
        <v>8</v>
      </c>
      <c r="C291" s="22" t="s">
        <v>495</v>
      </c>
      <c r="D291" s="23" t="s">
        <v>49</v>
      </c>
      <c r="E291" s="24" t="s">
        <v>12</v>
      </c>
      <c r="F291" s="24">
        <v>1971</v>
      </c>
      <c r="G291" s="25" t="s">
        <v>496</v>
      </c>
      <c r="H291" s="21" t="str">
        <f>IF(E291="M",LOOKUP($H$2-F291,{0;40;50;60;70},{"muži A";"muži B";"muži C";"muži D";"muži E"}),IF(E291="Ž",LOOKUP($H$2-F291,{0;40;50},{"ženy F";"ženy G";"ženy H"}),"ERR"))</f>
        <v xml:space="preserve">muži C</v>
      </c>
    </row>
    <row r="292">
      <c r="A292">
        <f t="shared" si="4"/>
        <v>287</v>
      </c>
      <c r="B292" s="16"/>
      <c r="C292" s="22" t="s">
        <v>495</v>
      </c>
      <c r="D292" s="23" t="s">
        <v>90</v>
      </c>
      <c r="E292" s="24" t="s">
        <v>12</v>
      </c>
      <c r="F292" s="24">
        <v>1967</v>
      </c>
      <c r="G292" s="25" t="s">
        <v>81</v>
      </c>
      <c r="H292" s="21" t="str">
        <f>IF(E292="M",LOOKUP($H$2-F292,{0;40;50;60;70},{"muži A";"muži B";"muži C";"muži D";"muži E"}),IF(E292="Ž",LOOKUP($H$2-F292,{0;40;50},{"ženy F";"ženy G";"ženy H"}),"ERR"))</f>
        <v xml:space="preserve">muži C</v>
      </c>
    </row>
    <row r="293">
      <c r="A293">
        <f t="shared" si="4"/>
        <v>288</v>
      </c>
      <c r="B293" s="16"/>
      <c r="C293" s="22" t="s">
        <v>497</v>
      </c>
      <c r="D293" s="23" t="s">
        <v>188</v>
      </c>
      <c r="E293" s="24" t="s">
        <v>30</v>
      </c>
      <c r="F293" s="24">
        <v>1966</v>
      </c>
      <c r="G293" s="25" t="s">
        <v>37</v>
      </c>
      <c r="H293" s="21" t="str">
        <f>IF(E293="M",LOOKUP($H$2-F293,{0;40;50;60;70},{"muži A";"muži B";"muži C";"muži D";"muži E"}),IF(E293="Ž",LOOKUP($H$2-F293,{0;40;50},{"ženy F";"ženy G";"ženy H"}),"ERR"))</f>
        <v xml:space="preserve">ženy H</v>
      </c>
    </row>
    <row r="294">
      <c r="A294">
        <f t="shared" si="4"/>
        <v>289</v>
      </c>
      <c r="B294" s="16"/>
      <c r="C294" s="22" t="s">
        <v>498</v>
      </c>
      <c r="D294" s="23" t="s">
        <v>57</v>
      </c>
      <c r="E294" s="24" t="s">
        <v>12</v>
      </c>
      <c r="F294" s="24">
        <v>1958</v>
      </c>
      <c r="G294" s="25" t="s">
        <v>50</v>
      </c>
      <c r="H294" s="21" t="str">
        <f>IF(E294="M",LOOKUP($H$2-F294,{0;40;50;60;70},{"muži A";"muži B";"muži C";"muži D";"muži E"}),IF(E294="Ž",LOOKUP($H$2-F294,{0;40;50},{"ženy F";"ženy G";"ženy H"}),"ERR"))</f>
        <v xml:space="preserve">muži D</v>
      </c>
    </row>
    <row r="295">
      <c r="A295">
        <f t="shared" si="4"/>
        <v>290</v>
      </c>
      <c r="B295" s="16">
        <v>6</v>
      </c>
      <c r="C295" s="22" t="s">
        <v>499</v>
      </c>
      <c r="D295" s="23" t="s">
        <v>26</v>
      </c>
      <c r="E295" s="24" t="s">
        <v>12</v>
      </c>
      <c r="F295" s="24">
        <v>1947</v>
      </c>
      <c r="G295" s="25" t="s">
        <v>37</v>
      </c>
      <c r="H295" s="21" t="str">
        <f>IF(E295="M",LOOKUP($H$2-F295,{0;40;50;60;70},{"muži A";"muži B";"muži C";"muži D";"muži E"}),IF(E295="Ž",LOOKUP($H$2-F295,{0;40;50},{"ženy F";"ženy G";"ženy H"}),"ERR"))</f>
        <v xml:space="preserve">muži E</v>
      </c>
    </row>
    <row r="296">
      <c r="A296">
        <f t="shared" si="4"/>
        <v>291</v>
      </c>
      <c r="B296" s="16">
        <v>26</v>
      </c>
      <c r="C296" s="22" t="s">
        <v>500</v>
      </c>
      <c r="D296" s="23" t="s">
        <v>386</v>
      </c>
      <c r="E296" s="24" t="s">
        <v>12</v>
      </c>
      <c r="F296" s="24">
        <v>1954</v>
      </c>
      <c r="G296" s="25" t="s">
        <v>501</v>
      </c>
      <c r="H296" s="21" t="str">
        <f>IF(E296="M",LOOKUP($H$2-F296,{0;40;50;60;70},{"muži A";"muži B";"muži C";"muži D";"muži E"}),IF(E296="Ž",LOOKUP($H$2-F296,{0;40;50},{"ženy F";"ženy G";"ženy H"}),"ERR"))</f>
        <v xml:space="preserve">muži E</v>
      </c>
    </row>
    <row r="297">
      <c r="A297">
        <f t="shared" si="4"/>
        <v>292</v>
      </c>
      <c r="B297" s="16">
        <v>14</v>
      </c>
      <c r="C297" s="22" t="s">
        <v>502</v>
      </c>
      <c r="D297" s="23" t="s">
        <v>151</v>
      </c>
      <c r="E297" s="24" t="s">
        <v>30</v>
      </c>
      <c r="F297" s="24">
        <v>1985</v>
      </c>
      <c r="G297" s="25" t="s">
        <v>50</v>
      </c>
      <c r="H297" s="21" t="str">
        <f>IF(E297="M",LOOKUP($H$2-F297,{0;40;50;60;70},{"muži A";"muži B";"muži C";"muži D";"muži E"}),IF(E297="Ž",LOOKUP($H$2-F297,{0;40;50},{"ženy F";"ženy G";"ženy H"}),"ERR"))</f>
        <v xml:space="preserve">ženy G</v>
      </c>
    </row>
    <row r="298" ht="13.5" customHeight="1">
      <c r="A298">
        <f t="shared" si="4"/>
        <v>293</v>
      </c>
      <c r="B298" s="16"/>
      <c r="C298" s="22" t="s">
        <v>502</v>
      </c>
      <c r="D298" s="23" t="s">
        <v>151</v>
      </c>
      <c r="E298" s="24" t="s">
        <v>30</v>
      </c>
      <c r="F298" s="24">
        <v>1985</v>
      </c>
      <c r="G298" s="25" t="s">
        <v>127</v>
      </c>
      <c r="H298" s="21" t="str">
        <f>IF(E298="M",LOOKUP($H$2-F298,{0;40;50;60;70},{"muži A";"muži B";"muži C";"muži D";"muži E"}),IF(E298="Ž",LOOKUP($H$2-F298,{0;40;50},{"ženy F";"ženy G";"ženy H"}),"ERR"))</f>
        <v xml:space="preserve">ženy G</v>
      </c>
    </row>
    <row r="299" ht="13.5" customHeight="1">
      <c r="A299">
        <f t="shared" si="4"/>
        <v>294</v>
      </c>
      <c r="B299" s="16">
        <v>24</v>
      </c>
      <c r="C299" s="22" t="s">
        <v>503</v>
      </c>
      <c r="D299" s="23" t="s">
        <v>504</v>
      </c>
      <c r="E299" s="24" t="s">
        <v>12</v>
      </c>
      <c r="F299" s="24">
        <v>1959</v>
      </c>
      <c r="G299" s="25" t="s">
        <v>309</v>
      </c>
      <c r="H299" s="21" t="str">
        <f>IF(E299="M",LOOKUP($H$2-F299,{0;40;50;60;70},{"muži A";"muži B";"muži C";"muži D";"muži E"}),IF(E299="Ž",LOOKUP($H$2-F299,{0;40;50},{"ženy F";"ženy G";"ženy H"}),"ERR"))</f>
        <v xml:space="preserve">muži D</v>
      </c>
    </row>
    <row r="300">
      <c r="A300">
        <f t="shared" si="4"/>
        <v>295</v>
      </c>
      <c r="B300" s="16"/>
      <c r="C300" s="22" t="s">
        <v>505</v>
      </c>
      <c r="D300" s="23" t="s">
        <v>504</v>
      </c>
      <c r="E300" s="24" t="s">
        <v>12</v>
      </c>
      <c r="F300" s="24">
        <v>1959</v>
      </c>
      <c r="G300" s="25" t="s">
        <v>309</v>
      </c>
      <c r="H300" s="21" t="str">
        <f>IF(E300="M",LOOKUP($H$2-F300,{0;40;50;60;70},{"muži A";"muži B";"muži C";"muži D";"muži E"}),IF(E300="Ž",LOOKUP($H$2-F300,{0;40;50},{"ženy F";"ženy G";"ženy H"}),"ERR"))</f>
        <v xml:space="preserve">muži D</v>
      </c>
    </row>
    <row r="301">
      <c r="A301">
        <f t="shared" si="4"/>
        <v>296</v>
      </c>
      <c r="B301" s="16"/>
      <c r="C301" s="22" t="s">
        <v>506</v>
      </c>
      <c r="D301" s="23" t="s">
        <v>507</v>
      </c>
      <c r="E301" s="24" t="s">
        <v>12</v>
      </c>
      <c r="F301" s="24">
        <v>1982</v>
      </c>
      <c r="G301" s="25" t="s">
        <v>81</v>
      </c>
      <c r="H301" s="21" t="str">
        <f>IF(E301="M",LOOKUP($H$2-F301,{0;40;50;60;70},{"muži A";"muži B";"muži C";"muži D";"muži E"}),IF(E301="Ž",LOOKUP($H$2-F301,{0;40;50},{"ženy F";"ženy G";"ženy H"}),"ERR"))</f>
        <v xml:space="preserve">muži B</v>
      </c>
    </row>
    <row r="302">
      <c r="A302">
        <f t="shared" si="4"/>
        <v>297</v>
      </c>
      <c r="B302" s="16"/>
      <c r="C302" s="22" t="s">
        <v>508</v>
      </c>
      <c r="D302" s="23" t="s">
        <v>52</v>
      </c>
      <c r="E302" s="24" t="s">
        <v>12</v>
      </c>
      <c r="F302" s="24">
        <v>1986</v>
      </c>
      <c r="G302" s="25" t="s">
        <v>509</v>
      </c>
      <c r="H302" s="21" t="str">
        <f>IF(E302="M",LOOKUP($H$2-F302,{0;40;50;60;70},{"muži A";"muži B";"muži C";"muži D";"muži E"}),IF(E302="Ž",LOOKUP($H$2-F302,{0;40;50},{"ženy F";"ženy G";"ženy H"}),"ERR"))</f>
        <v xml:space="preserve">muži B</v>
      </c>
    </row>
    <row r="303">
      <c r="A303">
        <f t="shared" si="4"/>
        <v>298</v>
      </c>
      <c r="B303" s="16"/>
      <c r="C303" s="22" t="s">
        <v>510</v>
      </c>
      <c r="D303" s="23" t="s">
        <v>511</v>
      </c>
      <c r="E303" s="24" t="s">
        <v>30</v>
      </c>
      <c r="F303" s="24">
        <v>1987</v>
      </c>
      <c r="G303" s="25" t="s">
        <v>31</v>
      </c>
      <c r="H303" s="21" t="str">
        <f>IF(E303="M",LOOKUP($H$2-F303,{0;40;50;60;70},{"muži A";"muži B";"muži C";"muži D";"muži E"}),IF(E303="Ž",LOOKUP($H$2-F303,{0;40;50},{"ženy F";"ženy G";"ženy H"}),"ERR"))</f>
        <v xml:space="preserve">ženy F</v>
      </c>
    </row>
    <row r="304">
      <c r="A304">
        <f t="shared" si="4"/>
        <v>299</v>
      </c>
      <c r="B304" s="16"/>
      <c r="C304" s="22" t="s">
        <v>512</v>
      </c>
      <c r="D304" s="23" t="s">
        <v>513</v>
      </c>
      <c r="E304" s="24" t="s">
        <v>12</v>
      </c>
      <c r="F304" s="24">
        <v>1970</v>
      </c>
      <c r="G304" s="25" t="s">
        <v>514</v>
      </c>
      <c r="H304" s="21" t="str">
        <f>IF(E304="M",LOOKUP($H$2-F304,{0;40;50;60;70},{"muži A";"muži B";"muži C";"muži D";"muži E"}),IF(E304="Ž",LOOKUP($H$2-F304,{0;40;50},{"ženy F";"ženy G";"ženy H"}),"ERR"))</f>
        <v xml:space="preserve">muži C</v>
      </c>
    </row>
    <row r="305">
      <c r="A305">
        <f t="shared" si="4"/>
        <v>300</v>
      </c>
      <c r="B305" s="16"/>
      <c r="C305" s="22" t="s">
        <v>515</v>
      </c>
      <c r="D305" s="23" t="s">
        <v>46</v>
      </c>
      <c r="E305" s="24" t="s">
        <v>30</v>
      </c>
      <c r="F305" s="24">
        <v>1973</v>
      </c>
      <c r="G305" s="25" t="s">
        <v>37</v>
      </c>
      <c r="H305" s="21" t="str">
        <f>IF(E305="M",LOOKUP($H$2-F305,{0;40;50;60;70},{"muži A";"muži B";"muži C";"muži D";"muži E"}),IF(E305="Ž",LOOKUP($H$2-F305,{0;40;50},{"ženy F";"ženy G";"ženy H"}),"ERR"))</f>
        <v xml:space="preserve">ženy H</v>
      </c>
    </row>
    <row r="306">
      <c r="A306">
        <f t="shared" si="4"/>
        <v>301</v>
      </c>
      <c r="B306" s="16"/>
      <c r="C306" s="22" t="s">
        <v>516</v>
      </c>
      <c r="D306" s="23" t="s">
        <v>134</v>
      </c>
      <c r="E306" s="24" t="s">
        <v>12</v>
      </c>
      <c r="F306" s="24">
        <v>1957</v>
      </c>
      <c r="G306" s="25" t="s">
        <v>55</v>
      </c>
      <c r="H306" s="21" t="str">
        <f>IF(E306="M",LOOKUP($H$2-F306,{0;40;50;60;70},{"muži A";"muži B";"muži C";"muži D";"muži E"}),IF(E306="Ž",LOOKUP($H$2-F306,{0;40;50},{"ženy F";"ženy G";"ženy H"}),"ERR"))</f>
        <v xml:space="preserve">muži D</v>
      </c>
    </row>
    <row r="307">
      <c r="A307">
        <f t="shared" si="4"/>
        <v>302</v>
      </c>
      <c r="B307" s="16"/>
      <c r="C307" s="22" t="s">
        <v>517</v>
      </c>
      <c r="D307" s="23" t="s">
        <v>427</v>
      </c>
      <c r="E307" s="24" t="s">
        <v>12</v>
      </c>
      <c r="F307" s="24">
        <v>1993</v>
      </c>
      <c r="G307" s="25" t="s">
        <v>152</v>
      </c>
      <c r="H307" s="21" t="str">
        <f>IF(E307="M",LOOKUP($H$2-F307,{0;40;50;60;70},{"muži A";"muži B";"muži C";"muži D";"muži E"}),IF(E307="Ž",LOOKUP($H$2-F307,{0;40;50},{"ženy F";"ženy G";"ženy H"}),"ERR"))</f>
        <v xml:space="preserve">muži A</v>
      </c>
    </row>
    <row r="308">
      <c r="A308">
        <f t="shared" si="4"/>
        <v>303</v>
      </c>
      <c r="B308" s="16"/>
      <c r="C308" s="22" t="s">
        <v>517</v>
      </c>
      <c r="D308" s="23" t="s">
        <v>26</v>
      </c>
      <c r="E308" s="24" t="s">
        <v>12</v>
      </c>
      <c r="F308" s="24">
        <v>1956</v>
      </c>
      <c r="G308" s="25" t="s">
        <v>37</v>
      </c>
      <c r="H308" s="21" t="str">
        <f>IF(E308="M",LOOKUP($H$2-F308,{0;40;50;60;70},{"muži A";"muži B";"muži C";"muži D";"muži E"}),IF(E308="Ž",LOOKUP($H$2-F308,{0;40;50},{"ženy F";"ženy G";"ženy H"}),"ERR"))</f>
        <v xml:space="preserve">muži E</v>
      </c>
    </row>
    <row r="309">
      <c r="A309">
        <f t="shared" si="4"/>
        <v>304</v>
      </c>
      <c r="B309" s="16"/>
      <c r="C309" s="22" t="s">
        <v>518</v>
      </c>
      <c r="D309" s="23" t="s">
        <v>52</v>
      </c>
      <c r="E309" s="24" t="s">
        <v>12</v>
      </c>
      <c r="F309" s="24">
        <v>2001</v>
      </c>
      <c r="G309" s="25" t="s">
        <v>87</v>
      </c>
      <c r="H309" s="21" t="str">
        <f>IF(E309="M",LOOKUP($H$2-F309,{0;40;50;60;70},{"muži A";"muži B";"muži C";"muži D";"muži E"}),IF(E309="Ž",LOOKUP($H$2-F309,{0;40;50},{"ženy F";"ženy G";"ženy H"}),"ERR"))</f>
        <v xml:space="preserve">muži A</v>
      </c>
    </row>
    <row r="310">
      <c r="A310">
        <f t="shared" si="4"/>
        <v>305</v>
      </c>
      <c r="B310" s="16"/>
      <c r="C310" s="22" t="s">
        <v>519</v>
      </c>
      <c r="D310" s="23" t="s">
        <v>96</v>
      </c>
      <c r="E310" s="24" t="s">
        <v>12</v>
      </c>
      <c r="F310" s="24">
        <v>1994</v>
      </c>
      <c r="G310" s="25" t="s">
        <v>37</v>
      </c>
      <c r="H310" s="21" t="str">
        <f>IF(E310="M",LOOKUP($H$2-F310,{0;40;50;60;70},{"muži A";"muži B";"muži C";"muži D";"muži E"}),IF(E310="Ž",LOOKUP($H$2-F310,{0;40;50},{"ženy F";"ženy G";"ženy H"}),"ERR"))</f>
        <v xml:space="preserve">muži A</v>
      </c>
    </row>
    <row r="311">
      <c r="A311">
        <f t="shared" si="4"/>
        <v>306</v>
      </c>
      <c r="B311" s="16"/>
      <c r="C311" s="22" t="s">
        <v>520</v>
      </c>
      <c r="D311" s="23" t="s">
        <v>157</v>
      </c>
      <c r="E311" s="24" t="s">
        <v>30</v>
      </c>
      <c r="F311" s="24">
        <v>1988</v>
      </c>
      <c r="G311" s="25" t="s">
        <v>55</v>
      </c>
      <c r="H311" s="21" t="str">
        <f>IF(E311="M",LOOKUP($H$2-F311,{0;40;50;60;70},{"muži A";"muži B";"muži C";"muži D";"muži E"}),IF(E311="Ž",LOOKUP($H$2-F311,{0;40;50},{"ženy F";"ženy G";"ženy H"}),"ERR"))</f>
        <v xml:space="preserve">ženy F</v>
      </c>
    </row>
    <row r="312">
      <c r="A312">
        <f t="shared" si="4"/>
        <v>307</v>
      </c>
      <c r="B312" s="16"/>
      <c r="C312" s="22" t="s">
        <v>521</v>
      </c>
      <c r="D312" s="23" t="s">
        <v>201</v>
      </c>
      <c r="E312" s="24" t="s">
        <v>12</v>
      </c>
      <c r="F312" s="24">
        <v>1959</v>
      </c>
      <c r="G312" s="25" t="s">
        <v>522</v>
      </c>
      <c r="H312" s="21" t="str">
        <f>IF(E312="M",LOOKUP($H$2-F312,{0;40;50;60;70},{"muži A";"muži B";"muži C";"muži D";"muži E"}),IF(E312="Ž",LOOKUP($H$2-F312,{0;40;50},{"ženy F";"ženy G";"ženy H"}),"ERR"))</f>
        <v xml:space="preserve">muži D</v>
      </c>
    </row>
    <row r="313">
      <c r="A313">
        <f t="shared" si="4"/>
        <v>308</v>
      </c>
      <c r="B313" s="16"/>
      <c r="C313" s="22" t="s">
        <v>523</v>
      </c>
      <c r="D313" s="23" t="s">
        <v>123</v>
      </c>
      <c r="E313" s="24" t="s">
        <v>12</v>
      </c>
      <c r="F313" s="24">
        <v>1975</v>
      </c>
      <c r="G313" s="25" t="s">
        <v>524</v>
      </c>
      <c r="H313" s="21" t="str">
        <f>IF(E313="M",LOOKUP($H$2-F313,{0;40;50;60;70},{"muži A";"muži B";"muži C";"muži D";"muži E"}),IF(E313="Ž",LOOKUP($H$2-F313,{0;40;50},{"ženy F";"ženy G";"ženy H"}),"ERR"))</f>
        <v xml:space="preserve">muži C</v>
      </c>
    </row>
    <row r="314">
      <c r="A314">
        <f t="shared" si="4"/>
        <v>309</v>
      </c>
      <c r="B314" s="16"/>
      <c r="C314" s="22" t="s">
        <v>523</v>
      </c>
      <c r="D314" s="23" t="s">
        <v>258</v>
      </c>
      <c r="E314" s="24" t="s">
        <v>12</v>
      </c>
      <c r="F314" s="24">
        <v>1975</v>
      </c>
      <c r="G314" s="25" t="s">
        <v>524</v>
      </c>
      <c r="H314" s="21" t="str">
        <f>IF(E314="M",LOOKUP($H$2-F314,{0;40;50;60;70},{"muži A";"muži B";"muži C";"muži D";"muži E"}),IF(E314="Ž",LOOKUP($H$2-F314,{0;40;50},{"ženy F";"ženy G";"ženy H"}),"ERR"))</f>
        <v xml:space="preserve">muži C</v>
      </c>
    </row>
    <row r="315">
      <c r="A315">
        <f t="shared" si="4"/>
        <v>310</v>
      </c>
      <c r="B315" s="16"/>
      <c r="C315" s="22" t="s">
        <v>525</v>
      </c>
      <c r="D315" s="23" t="s">
        <v>201</v>
      </c>
      <c r="E315" s="24" t="s">
        <v>12</v>
      </c>
      <c r="F315" s="24">
        <v>1976</v>
      </c>
      <c r="G315" s="25" t="s">
        <v>526</v>
      </c>
      <c r="H315" s="21" t="str">
        <f>IF(E315="M",LOOKUP($H$2-F315,{0;40;50;60;70},{"muži A";"muži B";"muži C";"muži D";"muži E"}),IF(E315="Ž",LOOKUP($H$2-F315,{0;40;50},{"ženy F";"ženy G";"ženy H"}),"ERR"))</f>
        <v xml:space="preserve">muži C</v>
      </c>
    </row>
    <row r="316">
      <c r="A316">
        <f t="shared" si="4"/>
        <v>311</v>
      </c>
      <c r="B316" s="16">
        <v>10</v>
      </c>
      <c r="C316" s="22" t="s">
        <v>527</v>
      </c>
      <c r="D316" s="23" t="s">
        <v>325</v>
      </c>
      <c r="E316" s="24" t="s">
        <v>30</v>
      </c>
      <c r="F316" s="24">
        <v>1983</v>
      </c>
      <c r="G316" s="25" t="s">
        <v>528</v>
      </c>
      <c r="H316" s="21" t="str">
        <f>IF(E316="M",LOOKUP($H$2-F316,{0;40;50;60;70},{"muži A";"muži B";"muži C";"muži D";"muži E"}),IF(E316="Ž",LOOKUP($H$2-F316,{0;40;50},{"ženy F";"ženy G";"ženy H"}),"ERR"))</f>
        <v xml:space="preserve">ženy G</v>
      </c>
    </row>
    <row r="317">
      <c r="A317">
        <f t="shared" si="4"/>
        <v>312</v>
      </c>
      <c r="B317" s="16">
        <v>9</v>
      </c>
      <c r="C317" s="22" t="s">
        <v>529</v>
      </c>
      <c r="D317" s="23" t="s">
        <v>530</v>
      </c>
      <c r="E317" s="24" t="s">
        <v>12</v>
      </c>
      <c r="F317" s="24">
        <v>1982</v>
      </c>
      <c r="G317" s="25" t="s">
        <v>531</v>
      </c>
      <c r="H317" s="21" t="str">
        <f>IF(E317="M",LOOKUP($H$2-F317,{0;40;50;60;70},{"muži A";"muži B";"muži C";"muži D";"muži E"}),IF(E317="Ž",LOOKUP($H$2-F317,{0;40;50},{"ženy F";"ženy G";"ženy H"}),"ERR"))</f>
        <v xml:space="preserve">muži B</v>
      </c>
    </row>
    <row r="318">
      <c r="A318">
        <f t="shared" si="4"/>
        <v>313</v>
      </c>
      <c r="B318" s="16"/>
      <c r="C318" s="22" t="s">
        <v>532</v>
      </c>
      <c r="D318" s="23" t="s">
        <v>96</v>
      </c>
      <c r="E318" s="24" t="s">
        <v>12</v>
      </c>
      <c r="F318" s="24">
        <v>1980</v>
      </c>
      <c r="G318" s="25" t="s">
        <v>37</v>
      </c>
      <c r="H318" s="21" t="str">
        <f>IF(E318="M",LOOKUP($H$2-F318,{0;40;50;60;70},{"muži A";"muži B";"muži C";"muži D";"muži E"}),IF(E318="Ž",LOOKUP($H$2-F318,{0;40;50},{"ženy F";"ženy G";"ženy H"}),"ERR"))</f>
        <v xml:space="preserve">muži B</v>
      </c>
    </row>
    <row r="319">
      <c r="A319">
        <f t="shared" si="4"/>
        <v>314</v>
      </c>
      <c r="B319" s="16"/>
      <c r="C319" s="22" t="s">
        <v>533</v>
      </c>
      <c r="D319" s="23" t="s">
        <v>116</v>
      </c>
      <c r="E319" s="24" t="s">
        <v>12</v>
      </c>
      <c r="F319" s="24">
        <v>1975</v>
      </c>
      <c r="G319" s="25" t="s">
        <v>534</v>
      </c>
      <c r="H319" s="21" t="str">
        <f>IF(E319="M",LOOKUP($H$2-F319,{0;40;50;60;70},{"muži A";"muži B";"muži C";"muži D";"muži E"}),IF(E319="Ž",LOOKUP($H$2-F319,{0;40;50},{"ženy F";"ženy G";"ženy H"}),"ERR"))</f>
        <v xml:space="preserve">muži C</v>
      </c>
    </row>
    <row r="320">
      <c r="A320">
        <f t="shared" si="4"/>
        <v>315</v>
      </c>
      <c r="B320" s="16"/>
      <c r="C320" s="22" t="s">
        <v>535</v>
      </c>
      <c r="D320" s="23" t="s">
        <v>250</v>
      </c>
      <c r="E320" s="24" t="s">
        <v>12</v>
      </c>
      <c r="F320" s="24">
        <v>1988</v>
      </c>
      <c r="G320" s="25" t="s">
        <v>536</v>
      </c>
      <c r="H320" s="21" t="str">
        <f>IF(E320="M",LOOKUP($H$2-F320,{0;40;50;60;70},{"muži A";"muži B";"muži C";"muži D";"muži E"}),IF(E320="Ž",LOOKUP($H$2-F320,{0;40;50},{"ženy F";"ženy G";"ženy H"}),"ERR"))</f>
        <v xml:space="preserve">muži A</v>
      </c>
    </row>
    <row r="321">
      <c r="A321">
        <f t="shared" si="4"/>
        <v>316</v>
      </c>
      <c r="B321" s="16"/>
      <c r="C321" s="22" t="s">
        <v>537</v>
      </c>
      <c r="D321" s="23" t="s">
        <v>538</v>
      </c>
      <c r="E321" s="24" t="s">
        <v>30</v>
      </c>
      <c r="F321" s="24">
        <v>1987</v>
      </c>
      <c r="G321" s="25" t="s">
        <v>539</v>
      </c>
      <c r="H321" s="21" t="str">
        <f>IF(E321="M",LOOKUP($H$2-F321,{0;40;50;60;70},{"muži A";"muži B";"muži C";"muži D";"muži E"}),IF(E321="Ž",LOOKUP($H$2-F321,{0;40;50},{"ženy F";"ženy G";"ženy H"}),"ERR"))</f>
        <v xml:space="preserve">ženy F</v>
      </c>
    </row>
    <row r="322">
      <c r="A322">
        <f t="shared" si="4"/>
        <v>317</v>
      </c>
      <c r="B322" s="16">
        <v>68</v>
      </c>
      <c r="C322" s="22" t="s">
        <v>540</v>
      </c>
      <c r="D322" s="23" t="s">
        <v>26</v>
      </c>
      <c r="E322" s="24" t="s">
        <v>12</v>
      </c>
      <c r="F322" s="24">
        <v>1982</v>
      </c>
      <c r="G322" s="25" t="s">
        <v>351</v>
      </c>
      <c r="H322" s="21" t="str">
        <f>IF(E322="M",LOOKUP($H$2-F322,{0;40;50;60;70},{"muži A";"muži B";"muži C";"muži D";"muži E"}),IF(E322="Ž",LOOKUP($H$2-F322,{0;40;50},{"ženy F";"ženy G";"ženy H"}),"ERR"))</f>
        <v xml:space="preserve">muži B</v>
      </c>
    </row>
    <row r="323">
      <c r="A323">
        <f t="shared" si="4"/>
        <v>318</v>
      </c>
      <c r="B323" s="16"/>
      <c r="C323" s="22" t="s">
        <v>541</v>
      </c>
      <c r="D323" s="23" t="s">
        <v>54</v>
      </c>
      <c r="E323" s="24" t="s">
        <v>12</v>
      </c>
      <c r="F323" s="24">
        <v>1994</v>
      </c>
      <c r="G323" s="25" t="s">
        <v>361</v>
      </c>
      <c r="H323" s="21" t="str">
        <f>IF(E323="M",LOOKUP($H$2-F323,{0;40;50;60;70},{"muži A";"muži B";"muži C";"muži D";"muži E"}),IF(E323="Ž",LOOKUP($H$2-F323,{0;40;50},{"ženy F";"ženy G";"ženy H"}),"ERR"))</f>
        <v xml:space="preserve">muži A</v>
      </c>
    </row>
    <row r="324">
      <c r="A324">
        <f t="shared" si="4"/>
        <v>319</v>
      </c>
      <c r="B324" s="16"/>
      <c r="C324" s="22" t="s">
        <v>542</v>
      </c>
      <c r="D324" s="23" t="s">
        <v>530</v>
      </c>
      <c r="E324" s="24" t="s">
        <v>12</v>
      </c>
      <c r="F324" s="24">
        <v>1993</v>
      </c>
      <c r="G324" s="25" t="s">
        <v>543</v>
      </c>
      <c r="H324" s="21" t="str">
        <f>IF(E324="M",LOOKUP($H$2-F324,{0;40;50;60;70},{"muži A";"muži B";"muži C";"muži D";"muži E"}),IF(E324="Ž",LOOKUP($H$2-F324,{0;40;50},{"ženy F";"ženy G";"ženy H"}),"ERR"))</f>
        <v xml:space="preserve">muži A</v>
      </c>
    </row>
    <row r="325">
      <c r="A325">
        <f t="shared" si="4"/>
        <v>320</v>
      </c>
      <c r="B325" s="16"/>
      <c r="C325" s="22" t="s">
        <v>542</v>
      </c>
      <c r="D325" s="23" t="s">
        <v>49</v>
      </c>
      <c r="E325" s="24" t="s">
        <v>12</v>
      </c>
      <c r="F325" s="24">
        <v>1976</v>
      </c>
      <c r="G325" s="25" t="s">
        <v>543</v>
      </c>
      <c r="H325" s="21" t="str">
        <f>IF(E325="M",LOOKUP($H$2-F325,{0;40;50;60;70},{"muži A";"muži B";"muži C";"muži D";"muži E"}),IF(E325="Ž",LOOKUP($H$2-F325,{0;40;50},{"ženy F";"ženy G";"ženy H"}),"ERR"))</f>
        <v xml:space="preserve">muži C</v>
      </c>
    </row>
    <row r="326">
      <c r="A326">
        <f t="shared" si="4"/>
        <v>321</v>
      </c>
      <c r="B326" s="16">
        <v>113</v>
      </c>
      <c r="C326" s="22" t="s">
        <v>544</v>
      </c>
      <c r="D326" s="23" t="s">
        <v>545</v>
      </c>
      <c r="E326" s="24" t="s">
        <v>30</v>
      </c>
      <c r="F326" s="24">
        <v>2009</v>
      </c>
      <c r="G326" s="25" t="s">
        <v>127</v>
      </c>
      <c r="H326" s="21" t="s">
        <v>77</v>
      </c>
    </row>
    <row r="327">
      <c r="A327">
        <f t="shared" ref="A327:A390" si="5">A326+1</f>
        <v>322</v>
      </c>
      <c r="B327" s="16"/>
      <c r="C327" s="22" t="s">
        <v>546</v>
      </c>
      <c r="D327" s="23" t="s">
        <v>57</v>
      </c>
      <c r="E327" s="24" t="s">
        <v>12</v>
      </c>
      <c r="F327" s="24">
        <v>1975</v>
      </c>
      <c r="G327" s="25" t="s">
        <v>50</v>
      </c>
      <c r="H327" s="21" t="str">
        <f>IF(E327="M",LOOKUP($H$2-F327,{0;40;50;60;70},{"muži A";"muži B";"muži C";"muži D";"muži E"}),IF(E327="Ž",LOOKUP($H$2-F327,{0;40;50},{"ženy F";"ženy G";"ženy H"}),"ERR"))</f>
        <v xml:space="preserve">muži C</v>
      </c>
    </row>
    <row r="328">
      <c r="A328">
        <f t="shared" si="5"/>
        <v>323</v>
      </c>
      <c r="B328" s="16">
        <v>13</v>
      </c>
      <c r="C328" s="22" t="s">
        <v>547</v>
      </c>
      <c r="D328" s="23" t="s">
        <v>325</v>
      </c>
      <c r="E328" s="24" t="s">
        <v>30</v>
      </c>
      <c r="F328" s="24">
        <v>1975</v>
      </c>
      <c r="G328" s="25" t="s">
        <v>548</v>
      </c>
      <c r="H328" s="21" t="str">
        <f>IF(E328="M",LOOKUP($H$2-F328,{0;40;50;60;70},{"muži A";"muži B";"muži C";"muži D";"muži E"}),IF(E328="Ž",LOOKUP($H$2-F328,{0;40;50},{"ženy F";"ženy G";"ženy H"}),"ERR"))</f>
        <v xml:space="preserve">ženy H</v>
      </c>
    </row>
    <row r="329">
      <c r="A329">
        <f t="shared" si="5"/>
        <v>324</v>
      </c>
      <c r="B329" s="16"/>
      <c r="C329" s="22" t="s">
        <v>549</v>
      </c>
      <c r="D329" s="23" t="s">
        <v>62</v>
      </c>
      <c r="E329" s="24" t="s">
        <v>12</v>
      </c>
      <c r="F329" s="24">
        <v>1986</v>
      </c>
      <c r="G329" s="25" t="s">
        <v>81</v>
      </c>
      <c r="H329" s="21" t="str">
        <f>IF(E329="M",LOOKUP($H$2-F329,{0;40;50;60;70},{"muži A";"muži B";"muži C";"muži D";"muži E"}),IF(E329="Ž",LOOKUP($H$2-F329,{0;40;50},{"ženy F";"ženy G";"ženy H"}),"ERR"))</f>
        <v xml:space="preserve">muži B</v>
      </c>
    </row>
    <row r="330">
      <c r="A330">
        <f t="shared" si="5"/>
        <v>325</v>
      </c>
      <c r="B330" s="16">
        <v>65</v>
      </c>
      <c r="C330" s="22" t="s">
        <v>550</v>
      </c>
      <c r="D330" s="23" t="s">
        <v>551</v>
      </c>
      <c r="E330" s="24" t="s">
        <v>12</v>
      </c>
      <c r="F330" s="24">
        <v>1974</v>
      </c>
      <c r="G330" s="25" t="s">
        <v>552</v>
      </c>
      <c r="H330" s="21" t="str">
        <f>IF(E330="M",LOOKUP($H$2-F330,{0;40;50;60;70},{"muži A";"muži B";"muži C";"muži D";"muži E"}),IF(E330="Ž",LOOKUP($H$2-F330,{0;40;50},{"ženy F";"ženy G";"ženy H"}),"ERR"))</f>
        <v xml:space="preserve">muži C</v>
      </c>
    </row>
    <row r="331">
      <c r="A331">
        <f t="shared" si="5"/>
        <v>326</v>
      </c>
      <c r="B331" s="16"/>
      <c r="C331" s="22" t="s">
        <v>553</v>
      </c>
      <c r="D331" s="23" t="s">
        <v>116</v>
      </c>
      <c r="E331" s="24" t="s">
        <v>12</v>
      </c>
      <c r="F331" s="24">
        <v>1982</v>
      </c>
      <c r="G331" s="25" t="s">
        <v>554</v>
      </c>
      <c r="H331" s="21" t="str">
        <f>IF(E331="M",LOOKUP($H$2-F331,{0;40;50;60;70},{"muži A";"muži B";"muži C";"muži D";"muži E"}),IF(E331="Ž",LOOKUP($H$2-F331,{0;40;50},{"ženy F";"ženy G";"ženy H"}),"ERR"))</f>
        <v xml:space="preserve">muži B</v>
      </c>
    </row>
    <row r="332">
      <c r="A332">
        <f t="shared" si="5"/>
        <v>327</v>
      </c>
      <c r="B332" s="16"/>
      <c r="C332" s="22" t="s">
        <v>555</v>
      </c>
      <c r="D332" s="23" t="s">
        <v>26</v>
      </c>
      <c r="E332" s="24" t="s">
        <v>12</v>
      </c>
      <c r="F332" s="24">
        <v>1975</v>
      </c>
      <c r="G332" s="25" t="s">
        <v>37</v>
      </c>
      <c r="H332" s="21" t="str">
        <f>IF(E332="M",LOOKUP($H$2-F332,{0;40;50;60;70},{"muži A";"muži B";"muži C";"muži D";"muži E"}),IF(E332="Ž",LOOKUP($H$2-F332,{0;40;50},{"ženy F";"ženy G";"ženy H"}),"ERR"))</f>
        <v xml:space="preserve">muži C</v>
      </c>
    </row>
    <row r="333">
      <c r="A333">
        <f t="shared" si="5"/>
        <v>328</v>
      </c>
      <c r="B333" s="16"/>
      <c r="C333" s="22" t="s">
        <v>556</v>
      </c>
      <c r="D333" s="23" t="s">
        <v>154</v>
      </c>
      <c r="E333" s="24" t="s">
        <v>30</v>
      </c>
      <c r="F333" s="24">
        <v>1989</v>
      </c>
      <c r="G333" s="25"/>
      <c r="H333" s="21" t="str">
        <f>IF(E333="M",LOOKUP($H$2-F333,{0;40;50;60;70},{"muži A";"muži B";"muži C";"muži D";"muži E"}),IF(E333="Ž",LOOKUP($H$2-F333,{0;40;50},{"ženy F";"ženy G";"ženy H"}),"ERR"))</f>
        <v xml:space="preserve">ženy F</v>
      </c>
    </row>
    <row r="334">
      <c r="A334">
        <f t="shared" si="5"/>
        <v>329</v>
      </c>
      <c r="B334" s="16"/>
      <c r="C334" s="22" t="s">
        <v>556</v>
      </c>
      <c r="D334" s="23" t="s">
        <v>300</v>
      </c>
      <c r="E334" s="24" t="s">
        <v>30</v>
      </c>
      <c r="F334" s="24">
        <v>1969</v>
      </c>
      <c r="G334" s="25" t="s">
        <v>557</v>
      </c>
      <c r="H334" s="21" t="str">
        <f>IF(E334="M",LOOKUP($H$2-F334,{0;40;50;60;70},{"muži A";"muži B";"muži C";"muži D";"muži E"}),IF(E334="Ž",LOOKUP($H$2-F334,{0;40;50},{"ženy F";"ženy G";"ženy H"}),"ERR"))</f>
        <v xml:space="preserve">ženy H</v>
      </c>
    </row>
    <row r="335">
      <c r="A335">
        <f t="shared" si="5"/>
        <v>330</v>
      </c>
      <c r="B335" s="16"/>
      <c r="C335" s="22" t="s">
        <v>96</v>
      </c>
      <c r="D335" s="23" t="s">
        <v>558</v>
      </c>
      <c r="E335" s="24" t="s">
        <v>12</v>
      </c>
      <c r="F335" s="24">
        <v>1956</v>
      </c>
      <c r="G335" s="25" t="s">
        <v>222</v>
      </c>
      <c r="H335" s="21" t="str">
        <f>IF(E335="M",LOOKUP($H$2-F335,{0;40;50;60;70},{"muži A";"muži B";"muži C";"muži D";"muži E"}),IF(E335="Ž",LOOKUP($H$2-F335,{0;40;50},{"ženy F";"ženy G";"ženy H"}),"ERR"))</f>
        <v xml:space="preserve">muži E</v>
      </c>
    </row>
    <row r="336">
      <c r="A336">
        <f t="shared" si="5"/>
        <v>331</v>
      </c>
      <c r="B336" s="16">
        <v>25</v>
      </c>
      <c r="C336" s="22" t="s">
        <v>559</v>
      </c>
      <c r="D336" s="23" t="s">
        <v>271</v>
      </c>
      <c r="E336" s="24" t="s">
        <v>30</v>
      </c>
      <c r="F336" s="24">
        <v>2010</v>
      </c>
      <c r="G336" s="25" t="s">
        <v>127</v>
      </c>
      <c r="H336" s="21" t="str">
        <f>IF(E336="M",LOOKUP($H$2-F336,{0;40;50;60;70},{"muži A";"muži B";"muži C";"muži D";"muži E"}),IF(E336="Ž",LOOKUP($H$2-F336,{0;40;50},{"ženy F";"ženy G";"ženy H"}),"ERR"))</f>
        <v xml:space="preserve">ženy F</v>
      </c>
    </row>
    <row r="337">
      <c r="A337">
        <f t="shared" si="5"/>
        <v>332</v>
      </c>
      <c r="B337" s="16"/>
      <c r="C337" s="22" t="s">
        <v>559</v>
      </c>
      <c r="D337" s="23" t="s">
        <v>192</v>
      </c>
      <c r="E337" s="24" t="s">
        <v>30</v>
      </c>
      <c r="F337" s="24">
        <v>1970</v>
      </c>
      <c r="G337" s="25" t="s">
        <v>16</v>
      </c>
      <c r="H337" s="21" t="str">
        <f>IF(E337="M",LOOKUP($H$2-F337,{0;40;50;60;70},{"muži A";"muži B";"muži C";"muži D";"muži E"}),IF(E337="Ž",LOOKUP($H$2-F337,{0;40;50},{"ženy F";"ženy G";"ženy H"}),"ERR"))</f>
        <v xml:space="preserve">ženy H</v>
      </c>
    </row>
    <row r="338">
      <c r="A338">
        <f t="shared" si="5"/>
        <v>333</v>
      </c>
      <c r="B338" s="16"/>
      <c r="C338" s="22" t="s">
        <v>560</v>
      </c>
      <c r="D338" s="23" t="s">
        <v>18</v>
      </c>
      <c r="E338" s="24" t="s">
        <v>12</v>
      </c>
      <c r="F338" s="24">
        <v>1969</v>
      </c>
      <c r="G338" s="25" t="s">
        <v>63</v>
      </c>
      <c r="H338" s="21" t="str">
        <f>IF(E338="M",LOOKUP($H$2-F338,{0;40;50;60;70},{"muži A";"muži B";"muži C";"muži D";"muži E"}),IF(E338="Ž",LOOKUP($H$2-F338,{0;40;50},{"ženy F";"ženy G";"ženy H"}),"ERR"))</f>
        <v xml:space="preserve">muži C</v>
      </c>
    </row>
    <row r="339">
      <c r="A339">
        <f t="shared" si="5"/>
        <v>334</v>
      </c>
      <c r="B339" s="16"/>
      <c r="C339" s="22" t="s">
        <v>561</v>
      </c>
      <c r="D339" s="23" t="s">
        <v>21</v>
      </c>
      <c r="E339" s="24" t="s">
        <v>12</v>
      </c>
      <c r="F339" s="24">
        <v>1949</v>
      </c>
      <c r="G339" s="25" t="s">
        <v>169</v>
      </c>
      <c r="H339" s="21" t="str">
        <f>IF(E339="M",LOOKUP($H$2-F339,{0;40;50;60;70},{"muži A";"muži B";"muži C";"muži D";"muži E"}),IF(E339="Ž",LOOKUP($H$2-F339,{0;40;50},{"ženy F";"ženy G";"ženy H"}),"ERR"))</f>
        <v xml:space="preserve">muži E</v>
      </c>
    </row>
    <row r="340">
      <c r="A340">
        <f t="shared" si="5"/>
        <v>335</v>
      </c>
      <c r="B340" s="16"/>
      <c r="C340" s="22" t="s">
        <v>562</v>
      </c>
      <c r="D340" s="23" t="s">
        <v>414</v>
      </c>
      <c r="E340" s="24" t="s">
        <v>30</v>
      </c>
      <c r="F340" s="24">
        <v>1982</v>
      </c>
      <c r="G340" s="25" t="s">
        <v>16</v>
      </c>
      <c r="H340" s="21" t="str">
        <f>IF(E340="M",LOOKUP($H$2-F340,{0;40;50;60;70},{"muži A";"muži B";"muži C";"muži D";"muži E"}),IF(E340="Ž",LOOKUP($H$2-F340,{0;40;50},{"ženy F";"ženy G";"ženy H"}),"ERR"))</f>
        <v xml:space="preserve">ženy G</v>
      </c>
    </row>
    <row r="341">
      <c r="A341">
        <f t="shared" si="5"/>
        <v>336</v>
      </c>
      <c r="B341" s="16"/>
      <c r="C341" s="22" t="s">
        <v>563</v>
      </c>
      <c r="D341" s="23" t="s">
        <v>54</v>
      </c>
      <c r="E341" s="24" t="s">
        <v>12</v>
      </c>
      <c r="F341" s="24">
        <v>1959</v>
      </c>
      <c r="G341" s="25" t="s">
        <v>37</v>
      </c>
      <c r="H341" s="21" t="str">
        <f>IF(E341="M",LOOKUP($H$2-F341,{0;40;50;60;70},{"muži A";"muži B";"muži C";"muži D";"muži E"}),IF(E341="Ž",LOOKUP($H$2-F341,{0;40;50},{"ženy F";"ženy G";"ženy H"}),"ERR"))</f>
        <v xml:space="preserve">muži D</v>
      </c>
    </row>
    <row r="342">
      <c r="A342">
        <f t="shared" si="5"/>
        <v>337</v>
      </c>
      <c r="B342" s="16">
        <v>67</v>
      </c>
      <c r="C342" s="22" t="s">
        <v>564</v>
      </c>
      <c r="D342" s="23" t="s">
        <v>565</v>
      </c>
      <c r="E342" s="24" t="s">
        <v>30</v>
      </c>
      <c r="F342" s="24">
        <v>1966</v>
      </c>
      <c r="G342" s="25" t="s">
        <v>37</v>
      </c>
      <c r="H342" s="21" t="str">
        <f>IF(E342="M",LOOKUP($H$2-F342,{0;40;50;60;70},{"muži A";"muži B";"muži C";"muži D";"muži E"}),IF(E342="Ž",LOOKUP($H$2-F342,{0;40;50},{"ženy F";"ženy G";"ženy H"}),"ERR"))</f>
        <v xml:space="preserve">ženy H</v>
      </c>
    </row>
    <row r="343">
      <c r="A343">
        <f t="shared" si="5"/>
        <v>338</v>
      </c>
      <c r="B343" s="16"/>
      <c r="C343" s="22" t="s">
        <v>566</v>
      </c>
      <c r="D343" s="23" t="s">
        <v>159</v>
      </c>
      <c r="E343" s="24" t="s">
        <v>12</v>
      </c>
      <c r="F343" s="24">
        <v>1949</v>
      </c>
      <c r="G343" s="25" t="s">
        <v>567</v>
      </c>
      <c r="H343" s="21" t="str">
        <f>IF(E343="M",LOOKUP($H$2-F343,{0;40;50;60;70},{"muži A";"muži B";"muži C";"muži D";"muži E"}),IF(E343="Ž",LOOKUP($H$2-F343,{0;40;50},{"ženy F";"ženy G";"ženy H"}),"ERR"))</f>
        <v xml:space="preserve">muži E</v>
      </c>
    </row>
    <row r="344">
      <c r="A344">
        <f t="shared" si="5"/>
        <v>339</v>
      </c>
      <c r="B344" s="16"/>
      <c r="C344" s="22" t="s">
        <v>568</v>
      </c>
      <c r="D344" s="23" t="s">
        <v>569</v>
      </c>
      <c r="E344" s="24" t="s">
        <v>30</v>
      </c>
      <c r="F344" s="24">
        <v>1974</v>
      </c>
      <c r="G344" s="25" t="s">
        <v>347</v>
      </c>
      <c r="H344" s="21" t="str">
        <f>IF(E344="M",LOOKUP($H$2-F344,{0;40;50;60;70},{"muži A";"muži B";"muži C";"muži D";"muži E"}),IF(E344="Ž",LOOKUP($H$2-F344,{0;40;50},{"ženy F";"ženy G";"ženy H"}),"ERR"))</f>
        <v xml:space="preserve">ženy H</v>
      </c>
    </row>
    <row r="345">
      <c r="A345">
        <f t="shared" si="5"/>
        <v>340</v>
      </c>
      <c r="B345" s="16">
        <v>43</v>
      </c>
      <c r="C345" s="22" t="s">
        <v>570</v>
      </c>
      <c r="D345" s="23" t="s">
        <v>90</v>
      </c>
      <c r="E345" s="24" t="s">
        <v>12</v>
      </c>
      <c r="F345" s="24">
        <v>1988</v>
      </c>
      <c r="G345" s="25" t="s">
        <v>58</v>
      </c>
      <c r="H345" s="21" t="str">
        <f>IF(E345="M",LOOKUP($H$2-F345,{0;40;50;60;70},{"muži A";"muži B";"muži C";"muži D";"muži E"}),IF(E345="Ž",LOOKUP($H$2-F345,{0;40;50},{"ženy F";"ženy G";"ženy H"}),"ERR"))</f>
        <v xml:space="preserve">muži A</v>
      </c>
    </row>
    <row r="346">
      <c r="A346">
        <f t="shared" si="5"/>
        <v>341</v>
      </c>
      <c r="B346" s="16"/>
      <c r="C346" s="22" t="s">
        <v>571</v>
      </c>
      <c r="D346" s="23" t="s">
        <v>132</v>
      </c>
      <c r="E346" s="24" t="s">
        <v>30</v>
      </c>
      <c r="F346" s="24">
        <v>1964</v>
      </c>
      <c r="G346" s="25" t="s">
        <v>47</v>
      </c>
      <c r="H346" s="21" t="str">
        <f>IF(E346="M",LOOKUP($H$2-F346,{0;40;50;60;70},{"muži A";"muži B";"muži C";"muži D";"muži E"}),IF(E346="Ž",LOOKUP($H$2-F346,{0;40;50},{"ženy F";"ženy G";"ženy H"}),"ERR"))</f>
        <v xml:space="preserve">ženy H</v>
      </c>
    </row>
    <row r="347">
      <c r="A347">
        <f t="shared" si="5"/>
        <v>342</v>
      </c>
      <c r="B347" s="16">
        <v>70</v>
      </c>
      <c r="C347" s="22" t="s">
        <v>572</v>
      </c>
      <c r="D347" s="23" t="s">
        <v>192</v>
      </c>
      <c r="E347" s="24" t="s">
        <v>30</v>
      </c>
      <c r="F347" s="24">
        <v>1987</v>
      </c>
      <c r="G347" s="26" t="s">
        <v>478</v>
      </c>
      <c r="H347" s="21" t="str">
        <f>IF(E347="M",LOOKUP($H$2-F347,{0;40;50;60;70},{"muži A";"muži B";"muži C";"muži D";"muži E"}),IF(E347="Ž",LOOKUP($H$2-F347,{0;40;50},{"ženy F";"ženy G";"ženy H"}),"ERR"))</f>
        <v xml:space="preserve">ženy F</v>
      </c>
    </row>
    <row r="348">
      <c r="A348">
        <f t="shared" si="5"/>
        <v>343</v>
      </c>
      <c r="B348" s="16"/>
      <c r="C348" s="22" t="s">
        <v>573</v>
      </c>
      <c r="D348" s="23" t="s">
        <v>414</v>
      </c>
      <c r="E348" s="24" t="s">
        <v>30</v>
      </c>
      <c r="F348" s="24">
        <v>1969</v>
      </c>
      <c r="G348" s="25" t="s">
        <v>37</v>
      </c>
      <c r="H348" s="21" t="str">
        <f>IF(E348="M",LOOKUP($H$2-F348,{0;40;50;60;70},{"muži A";"muži B";"muži C";"muži D";"muži E"}),IF(E348="Ž",LOOKUP($H$2-F348,{0;40;50},{"ženy F";"ženy G";"ženy H"}),"ERR"))</f>
        <v xml:space="preserve">ženy H</v>
      </c>
    </row>
    <row r="349">
      <c r="A349">
        <f t="shared" si="5"/>
        <v>344</v>
      </c>
      <c r="B349" s="16"/>
      <c r="C349" s="22" t="s">
        <v>574</v>
      </c>
      <c r="D349" s="23" t="s">
        <v>11</v>
      </c>
      <c r="E349" s="24" t="s">
        <v>12</v>
      </c>
      <c r="F349" s="24">
        <v>1979</v>
      </c>
      <c r="G349" s="25" t="s">
        <v>575</v>
      </c>
      <c r="H349" s="21" t="str">
        <f>IF(E349="M",LOOKUP($H$2-F349,{0;40;50;60;70},{"muži A";"muži B";"muži C";"muži D";"muži E"}),IF(E349="Ž",LOOKUP($H$2-F349,{0;40;50},{"ženy F";"ženy G";"ženy H"}),"ERR"))</f>
        <v xml:space="preserve">muži B</v>
      </c>
    </row>
    <row r="350">
      <c r="A350">
        <f t="shared" si="5"/>
        <v>345</v>
      </c>
      <c r="B350" s="16">
        <v>119</v>
      </c>
      <c r="C350" s="22" t="s">
        <v>576</v>
      </c>
      <c r="D350" s="23" t="s">
        <v>340</v>
      </c>
      <c r="E350" s="24" t="s">
        <v>12</v>
      </c>
      <c r="F350" s="24">
        <v>2013</v>
      </c>
      <c r="G350" s="25" t="s">
        <v>577</v>
      </c>
      <c r="H350" s="21" t="s">
        <v>77</v>
      </c>
    </row>
    <row r="351">
      <c r="A351">
        <f t="shared" si="5"/>
        <v>346</v>
      </c>
      <c r="B351" s="16">
        <v>58</v>
      </c>
      <c r="C351" s="22" t="s">
        <v>578</v>
      </c>
      <c r="D351" s="23" t="s">
        <v>192</v>
      </c>
      <c r="E351" s="24" t="s">
        <v>30</v>
      </c>
      <c r="F351" s="24">
        <v>1983</v>
      </c>
      <c r="G351" s="26" t="s">
        <v>19</v>
      </c>
      <c r="H351" s="21" t="str">
        <f>IF(E351="M",LOOKUP($H$2-F351,{0;40;50;60;70},{"muži A";"muži B";"muži C";"muži D";"muži E"}),IF(E351="Ž",LOOKUP($H$2-F351,{0;40;50},{"ženy F";"ženy G";"ženy H"}),"ERR"))</f>
        <v xml:space="preserve">ženy G</v>
      </c>
    </row>
    <row r="352">
      <c r="A352">
        <f t="shared" si="5"/>
        <v>347</v>
      </c>
      <c r="B352" s="16"/>
      <c r="C352" s="22" t="s">
        <v>579</v>
      </c>
      <c r="D352" s="23" t="s">
        <v>119</v>
      </c>
      <c r="E352" s="24" t="s">
        <v>12</v>
      </c>
      <c r="F352" s="24">
        <v>1969</v>
      </c>
      <c r="G352" s="25" t="s">
        <v>16</v>
      </c>
      <c r="H352" s="21" t="str">
        <f>IF(E352="M",LOOKUP($H$2-F352,{0;40;50;60;70},{"muži A";"muži B";"muži C";"muži D";"muži E"}),IF(E352="Ž",LOOKUP($H$2-F352,{0;40;50},{"ženy F";"ženy G";"ženy H"}),"ERR"))</f>
        <v xml:space="preserve">muži C</v>
      </c>
    </row>
    <row r="353">
      <c r="A353">
        <f t="shared" si="5"/>
        <v>348</v>
      </c>
      <c r="B353" s="16">
        <v>18</v>
      </c>
      <c r="C353" s="22" t="s">
        <v>580</v>
      </c>
      <c r="D353" s="23" t="s">
        <v>159</v>
      </c>
      <c r="E353" s="24" t="s">
        <v>12</v>
      </c>
      <c r="F353" s="24">
        <v>1980</v>
      </c>
      <c r="G353" s="25" t="s">
        <v>347</v>
      </c>
      <c r="H353" s="21" t="str">
        <f>IF(E353="M",LOOKUP($H$2-F353,{0;40;50;60;70},{"muži A";"muži B";"muži C";"muži D";"muži E"}),IF(E353="Ž",LOOKUP($H$2-F353,{0;40;50},{"ženy F";"ženy G";"ženy H"}),"ERR"))</f>
        <v xml:space="preserve">muži B</v>
      </c>
    </row>
    <row r="354">
      <c r="A354">
        <f t="shared" si="5"/>
        <v>349</v>
      </c>
      <c r="B354" s="16"/>
      <c r="C354" s="22" t="s">
        <v>581</v>
      </c>
      <c r="D354" s="23" t="s">
        <v>290</v>
      </c>
      <c r="E354" s="24" t="s">
        <v>30</v>
      </c>
      <c r="F354" s="24">
        <v>2013</v>
      </c>
      <c r="G354" s="25" t="s">
        <v>347</v>
      </c>
      <c r="H354" s="21" t="s">
        <v>77</v>
      </c>
    </row>
    <row r="355">
      <c r="A355">
        <f t="shared" si="5"/>
        <v>350</v>
      </c>
      <c r="B355" s="16"/>
      <c r="C355" s="22" t="s">
        <v>582</v>
      </c>
      <c r="D355" s="23" t="s">
        <v>188</v>
      </c>
      <c r="E355" s="24" t="s">
        <v>30</v>
      </c>
      <c r="F355" s="24">
        <v>1964</v>
      </c>
      <c r="G355" s="25" t="s">
        <v>583</v>
      </c>
      <c r="H355" s="21" t="str">
        <f>IF(E355="M",LOOKUP($H$2-F355,{0;40;50;60;70},{"muži A";"muži B";"muži C";"muži D";"muži E"}),IF(E355="Ž",LOOKUP($H$2-F355,{0;40;50},{"ženy F";"ženy G";"ženy H"}),"ERR"))</f>
        <v xml:space="preserve">ženy H</v>
      </c>
    </row>
    <row r="356">
      <c r="A356">
        <f t="shared" si="5"/>
        <v>351</v>
      </c>
      <c r="B356" s="16"/>
      <c r="C356" s="22" t="s">
        <v>584</v>
      </c>
      <c r="D356" s="23" t="s">
        <v>96</v>
      </c>
      <c r="E356" s="24" t="s">
        <v>12</v>
      </c>
      <c r="F356" s="24">
        <v>1979</v>
      </c>
      <c r="G356" s="25" t="s">
        <v>585</v>
      </c>
      <c r="H356" s="21" t="str">
        <f>IF(E356="M",LOOKUP($H$2-F356,{0;40;50;60;70},{"muži A";"muži B";"muži C";"muži D";"muži E"}),IF(E356="Ž",LOOKUP($H$2-F356,{0;40;50},{"ženy F";"ženy G";"ženy H"}),"ERR"))</f>
        <v xml:space="preserve">muži B</v>
      </c>
    </row>
    <row r="357">
      <c r="A357">
        <f t="shared" si="5"/>
        <v>352</v>
      </c>
      <c r="B357" s="16"/>
      <c r="C357" s="22" t="s">
        <v>586</v>
      </c>
      <c r="D357" s="23" t="s">
        <v>96</v>
      </c>
      <c r="E357" s="24" t="s">
        <v>12</v>
      </c>
      <c r="F357" s="24">
        <v>1979</v>
      </c>
      <c r="G357" s="25" t="s">
        <v>587</v>
      </c>
      <c r="H357" s="21" t="str">
        <f>IF(E357="M",LOOKUP($H$2-F357,{0;40;50;60;70},{"muži A";"muži B";"muži C";"muži D";"muži E"}),IF(E357="Ž",LOOKUP($H$2-F357,{0;40;50},{"ženy F";"ženy G";"ženy H"}),"ERR"))</f>
        <v xml:space="preserve">muži B</v>
      </c>
    </row>
    <row r="358">
      <c r="A358">
        <f t="shared" si="5"/>
        <v>353</v>
      </c>
      <c r="B358" s="16"/>
      <c r="C358" s="22" t="s">
        <v>586</v>
      </c>
      <c r="D358" s="23" t="s">
        <v>88</v>
      </c>
      <c r="E358" s="24" t="s">
        <v>30</v>
      </c>
      <c r="F358" s="24">
        <v>2002</v>
      </c>
      <c r="G358" s="25" t="s">
        <v>87</v>
      </c>
      <c r="H358" s="21" t="str">
        <f>IF(E358="M",LOOKUP($H$2-F358,{0;40;50;60;70},{"muži A";"muži B";"muži C";"muži D";"muži E"}),IF(E358="Ž",LOOKUP($H$2-F358,{0;40;50},{"ženy F";"ženy G";"ženy H"}),"ERR"))</f>
        <v xml:space="preserve">ženy F</v>
      </c>
    </row>
    <row r="359">
      <c r="A359">
        <f t="shared" si="5"/>
        <v>354</v>
      </c>
      <c r="B359" s="16"/>
      <c r="C359" s="22" t="s">
        <v>588</v>
      </c>
      <c r="D359" s="23" t="s">
        <v>340</v>
      </c>
      <c r="E359" s="24" t="s">
        <v>12</v>
      </c>
      <c r="F359" s="24">
        <v>2001</v>
      </c>
      <c r="G359" s="25" t="s">
        <v>63</v>
      </c>
      <c r="H359" s="21" t="str">
        <f>IF(E359="M",LOOKUP($H$2-F359,{0;40;50;60;70},{"muži A";"muži B";"muži C";"muži D";"muži E"}),IF(E359="Ž",LOOKUP($H$2-F359,{0;40;50},{"ženy F";"ženy G";"ženy H"}),"ERR"))</f>
        <v xml:space="preserve">muži A</v>
      </c>
    </row>
    <row r="360">
      <c r="A360">
        <f t="shared" si="5"/>
        <v>355</v>
      </c>
      <c r="B360" s="16"/>
      <c r="C360" s="22" t="s">
        <v>588</v>
      </c>
      <c r="D360" s="23" t="s">
        <v>54</v>
      </c>
      <c r="E360" s="24" t="s">
        <v>12</v>
      </c>
      <c r="F360" s="24">
        <v>1997</v>
      </c>
      <c r="G360" s="25" t="s">
        <v>87</v>
      </c>
      <c r="H360" s="21" t="str">
        <f>IF(E360="M",LOOKUP($H$2-F360,{0;40;50;60;70},{"muži A";"muži B";"muži C";"muži D";"muži E"}),IF(E360="Ž",LOOKUP($H$2-F360,{0;40;50},{"ženy F";"ženy G";"ženy H"}),"ERR"))</f>
        <v xml:space="preserve">muži A</v>
      </c>
    </row>
    <row r="361">
      <c r="A361">
        <f t="shared" si="5"/>
        <v>356</v>
      </c>
      <c r="B361" s="16"/>
      <c r="C361" s="22" t="s">
        <v>588</v>
      </c>
      <c r="D361" s="23" t="s">
        <v>123</v>
      </c>
      <c r="E361" s="24" t="s">
        <v>12</v>
      </c>
      <c r="F361" s="24">
        <v>1966</v>
      </c>
      <c r="G361" s="25" t="s">
        <v>63</v>
      </c>
      <c r="H361" s="21" t="str">
        <f>IF(E361="M",LOOKUP($H$2-F361,{0;40;50;60;70},{"muži A";"muži B";"muži C";"muži D";"muži E"}),IF(E361="Ž",LOOKUP($H$2-F361,{0;40;50},{"ženy F";"ženy G";"ženy H"}),"ERR"))</f>
        <v xml:space="preserve">muži D</v>
      </c>
    </row>
    <row r="362">
      <c r="A362">
        <f t="shared" si="5"/>
        <v>357</v>
      </c>
      <c r="B362" s="16"/>
      <c r="C362" s="22" t="s">
        <v>589</v>
      </c>
      <c r="D362" s="23" t="s">
        <v>26</v>
      </c>
      <c r="E362" s="24" t="s">
        <v>12</v>
      </c>
      <c r="F362" s="24">
        <v>1952</v>
      </c>
      <c r="G362" s="25" t="s">
        <v>136</v>
      </c>
      <c r="H362" s="21" t="str">
        <f>IF(E362="M",LOOKUP($H$2-F362,{0;40;50;60;70},{"muži A";"muži B";"muži C";"muži D";"muži E"}),IF(E362="Ž",LOOKUP($H$2-F362,{0;40;50},{"ženy F";"ženy G";"ženy H"}),"ERR"))</f>
        <v xml:space="preserve">muži E</v>
      </c>
    </row>
    <row r="363">
      <c r="A363">
        <f t="shared" si="5"/>
        <v>358</v>
      </c>
      <c r="B363" s="16">
        <v>62</v>
      </c>
      <c r="C363" s="22" t="s">
        <v>590</v>
      </c>
      <c r="D363" s="23" t="s">
        <v>591</v>
      </c>
      <c r="E363" s="24" t="s">
        <v>12</v>
      </c>
      <c r="F363" s="24">
        <v>1980</v>
      </c>
      <c r="G363" s="25" t="s">
        <v>421</v>
      </c>
      <c r="H363" s="21" t="str">
        <f>IF(E363="M",LOOKUP($H$2-F363,{0;40;50;60;70},{"muži A";"muži B";"muži C";"muži D";"muži E"}),IF(E363="Ž",LOOKUP($H$2-F363,{0;40;50},{"ženy F";"ženy G";"ženy H"}),"ERR"))</f>
        <v xml:space="preserve">muži B</v>
      </c>
    </row>
    <row r="364">
      <c r="A364">
        <f t="shared" si="5"/>
        <v>359</v>
      </c>
      <c r="B364" s="16"/>
      <c r="C364" s="22" t="s">
        <v>592</v>
      </c>
      <c r="D364" s="23" t="s">
        <v>593</v>
      </c>
      <c r="E364" s="24" t="s">
        <v>30</v>
      </c>
      <c r="F364" s="24">
        <v>1979</v>
      </c>
      <c r="G364" s="25" t="s">
        <v>594</v>
      </c>
      <c r="H364" s="21" t="str">
        <f>IF(E364="M",LOOKUP($H$2-F364,{0;40;50;60;70},{"muži A";"muži B";"muži C";"muži D";"muži E"}),IF(E364="Ž",LOOKUP($H$2-F364,{0;40;50},{"ženy F";"ženy G";"ženy H"}),"ERR"))</f>
        <v xml:space="preserve">ženy G</v>
      </c>
    </row>
    <row r="365">
      <c r="A365">
        <f t="shared" si="5"/>
        <v>360</v>
      </c>
      <c r="B365" s="16">
        <v>7</v>
      </c>
      <c r="C365" s="22" t="s">
        <v>595</v>
      </c>
      <c r="D365" s="23" t="s">
        <v>596</v>
      </c>
      <c r="E365" s="24" t="s">
        <v>12</v>
      </c>
      <c r="F365" s="24">
        <v>1955</v>
      </c>
      <c r="G365" s="25" t="s">
        <v>37</v>
      </c>
      <c r="H365" s="21" t="str">
        <f>IF(E365="M",LOOKUP($H$2-F365,{0;40;50;60;70},{"muži A";"muži B";"muži C";"muži D";"muži E"}),IF(E365="Ž",LOOKUP($H$2-F365,{0;40;50},{"ženy F";"ženy G";"ženy H"}),"ERR"))</f>
        <v xml:space="preserve">muži E</v>
      </c>
    </row>
    <row r="366">
      <c r="A366">
        <f t="shared" si="5"/>
        <v>361</v>
      </c>
      <c r="B366" s="16"/>
      <c r="C366" s="22" t="s">
        <v>597</v>
      </c>
      <c r="D366" s="23" t="s">
        <v>598</v>
      </c>
      <c r="E366" s="24" t="s">
        <v>12</v>
      </c>
      <c r="F366" s="24">
        <v>2009</v>
      </c>
      <c r="G366" s="25" t="s">
        <v>58</v>
      </c>
      <c r="H366" s="21" t="s">
        <v>77</v>
      </c>
    </row>
    <row r="367">
      <c r="A367">
        <f t="shared" si="5"/>
        <v>362</v>
      </c>
      <c r="B367" s="16"/>
      <c r="C367" s="22" t="s">
        <v>599</v>
      </c>
      <c r="D367" s="23" t="s">
        <v>340</v>
      </c>
      <c r="E367" s="24" t="s">
        <v>12</v>
      </c>
      <c r="F367" s="24">
        <v>1978</v>
      </c>
      <c r="G367" s="25" t="s">
        <v>230</v>
      </c>
      <c r="H367" s="21" t="str">
        <f>IF(E367="M",LOOKUP($H$2-F367,{0;40;50;60;70},{"muži A";"muži B";"muži C";"muži D";"muži E"}),IF(E367="Ž",LOOKUP($H$2-F367,{0;40;50},{"ženy F";"ženy G";"ženy H"}),"ERR"))</f>
        <v xml:space="preserve">muži B</v>
      </c>
    </row>
    <row r="368">
      <c r="A368">
        <f t="shared" si="5"/>
        <v>363</v>
      </c>
      <c r="B368" s="16"/>
      <c r="C368" s="22" t="s">
        <v>600</v>
      </c>
      <c r="D368" s="23" t="s">
        <v>54</v>
      </c>
      <c r="E368" s="24" t="s">
        <v>12</v>
      </c>
      <c r="F368" s="24">
        <v>1979</v>
      </c>
      <c r="G368" s="25" t="s">
        <v>81</v>
      </c>
      <c r="H368" s="21" t="str">
        <f>IF(E368="M",LOOKUP($H$2-F368,{0;40;50;60;70},{"muži A";"muži B";"muži C";"muži D";"muži E"}),IF(E368="Ž",LOOKUP($H$2-F368,{0;40;50},{"ženy F";"ženy G";"ženy H"}),"ERR"))</f>
        <v xml:space="preserve">muži B</v>
      </c>
    </row>
    <row r="369">
      <c r="A369">
        <f t="shared" si="5"/>
        <v>364</v>
      </c>
      <c r="B369" s="16"/>
      <c r="C369" s="22" t="s">
        <v>600</v>
      </c>
      <c r="D369" s="23" t="s">
        <v>54</v>
      </c>
      <c r="E369" s="24" t="s">
        <v>12</v>
      </c>
      <c r="F369" s="24">
        <v>1969</v>
      </c>
      <c r="G369" s="25" t="s">
        <v>169</v>
      </c>
      <c r="H369" s="21" t="str">
        <f>IF(E369="M",LOOKUP($H$2-F369,{0;40;50;60;70},{"muži A";"muži B";"muži C";"muži D";"muži E"}),IF(E369="Ž",LOOKUP($H$2-F369,{0;40;50},{"ženy F";"ženy G";"ženy H"}),"ERR"))</f>
        <v xml:space="preserve">muži C</v>
      </c>
    </row>
    <row r="370">
      <c r="A370">
        <f t="shared" si="5"/>
        <v>365</v>
      </c>
      <c r="B370" s="16"/>
      <c r="C370" s="22" t="s">
        <v>601</v>
      </c>
      <c r="D370" s="23" t="s">
        <v>602</v>
      </c>
      <c r="E370" s="24" t="s">
        <v>12</v>
      </c>
      <c r="F370" s="24">
        <v>1982</v>
      </c>
      <c r="G370" s="25"/>
      <c r="H370" s="21" t="str">
        <f>IF(E370="M",LOOKUP($H$2-F370,{0;40;50;60;70},{"muži A";"muži B";"muži C";"muži D";"muži E"}),IF(E370="Ž",LOOKUP($H$2-F370,{0;40;50},{"ženy F";"ženy G";"ženy H"}),"ERR"))</f>
        <v xml:space="preserve">muži B</v>
      </c>
    </row>
    <row r="371">
      <c r="A371">
        <f t="shared" si="5"/>
        <v>366</v>
      </c>
      <c r="B371" s="16"/>
      <c r="C371" s="22" t="s">
        <v>603</v>
      </c>
      <c r="D371" s="23" t="s">
        <v>62</v>
      </c>
      <c r="E371" s="24" t="s">
        <v>12</v>
      </c>
      <c r="F371" s="24">
        <v>1968</v>
      </c>
      <c r="G371" s="25" t="s">
        <v>604</v>
      </c>
      <c r="H371" s="21" t="str">
        <f>IF(E371="M",LOOKUP($H$2-F371,{0;40;50;60;70},{"muži A";"muži B";"muži C";"muži D";"muži E"}),IF(E371="Ž",LOOKUP($H$2-F371,{0;40;50},{"ženy F";"ženy G";"ženy H"}),"ERR"))</f>
        <v xml:space="preserve">muži C</v>
      </c>
    </row>
    <row r="372">
      <c r="A372">
        <f t="shared" si="5"/>
        <v>367</v>
      </c>
      <c r="B372" s="16"/>
      <c r="C372" s="22" t="s">
        <v>605</v>
      </c>
      <c r="D372" s="23" t="s">
        <v>62</v>
      </c>
      <c r="E372" s="24" t="s">
        <v>12</v>
      </c>
      <c r="F372" s="24">
        <v>1987</v>
      </c>
      <c r="G372" s="25"/>
      <c r="H372" s="21" t="str">
        <f>IF(E372="M",LOOKUP($H$2-F372,{0;40;50;60;70},{"muži A";"muži B";"muži C";"muži D";"muži E"}),IF(E372="Ž",LOOKUP($H$2-F372,{0;40;50},{"ženy F";"ženy G";"ženy H"}),"ERR"))</f>
        <v xml:space="preserve">muži A</v>
      </c>
    </row>
    <row r="373">
      <c r="A373">
        <f t="shared" si="5"/>
        <v>368</v>
      </c>
      <c r="B373" s="16">
        <v>117</v>
      </c>
      <c r="C373" s="22" t="s">
        <v>606</v>
      </c>
      <c r="D373" s="23" t="s">
        <v>46</v>
      </c>
      <c r="E373" s="24" t="s">
        <v>30</v>
      </c>
      <c r="F373" s="24">
        <v>2006</v>
      </c>
      <c r="G373" s="25" t="s">
        <v>607</v>
      </c>
      <c r="H373" s="21" t="s">
        <v>77</v>
      </c>
    </row>
    <row r="374">
      <c r="A374">
        <f t="shared" si="5"/>
        <v>369</v>
      </c>
      <c r="B374" s="16"/>
      <c r="C374" s="22" t="s">
        <v>608</v>
      </c>
      <c r="D374" s="23" t="s">
        <v>62</v>
      </c>
      <c r="E374" s="24" t="s">
        <v>12</v>
      </c>
      <c r="F374" s="24">
        <v>1983</v>
      </c>
      <c r="G374" s="25" t="s">
        <v>609</v>
      </c>
      <c r="H374" s="21" t="str">
        <f>IF(E374="M",LOOKUP($H$2-F374,{0;40;50;60;70},{"muži A";"muži B";"muži C";"muži D";"muži E"}),IF(E374="Ž",LOOKUP($H$2-F374,{0;40;50},{"ženy F";"ženy G";"ženy H"}),"ERR"))</f>
        <v xml:space="preserve">muži B</v>
      </c>
    </row>
    <row r="375">
      <c r="A375">
        <f t="shared" si="5"/>
        <v>370</v>
      </c>
      <c r="B375" s="16"/>
      <c r="C375" s="22" t="s">
        <v>610</v>
      </c>
      <c r="D375" s="23" t="s">
        <v>611</v>
      </c>
      <c r="E375" s="24" t="s">
        <v>12</v>
      </c>
      <c r="F375" s="24">
        <v>1993</v>
      </c>
      <c r="G375" s="25" t="s">
        <v>58</v>
      </c>
      <c r="H375" s="21" t="str">
        <f>IF(E375="M",LOOKUP($H$2-F375,{0;40;50;60;70},{"muži A";"muži B";"muži C";"muži D";"muži E"}),IF(E375="Ž",LOOKUP($H$2-F375,{0;40;50},{"ženy F";"ženy G";"ženy H"}),"ERR"))</f>
        <v xml:space="preserve">muži A</v>
      </c>
    </row>
    <row r="376">
      <c r="A376">
        <f t="shared" si="5"/>
        <v>371</v>
      </c>
      <c r="B376" s="16"/>
      <c r="C376" s="22" t="s">
        <v>610</v>
      </c>
      <c r="D376" s="23" t="s">
        <v>611</v>
      </c>
      <c r="E376" s="24" t="s">
        <v>12</v>
      </c>
      <c r="F376" s="24">
        <v>1993</v>
      </c>
      <c r="G376" s="25" t="s">
        <v>58</v>
      </c>
      <c r="H376" s="21" t="str">
        <f>IF(E376="M",LOOKUP($H$2-F376,{0;40;50;60;70},{"muži A";"muži B";"muži C";"muži D";"muži E"}),IF(E376="Ž",LOOKUP($H$2-F376,{0;40;50},{"ženy F";"ženy G";"ženy H"}),"ERR"))</f>
        <v xml:space="preserve">muži A</v>
      </c>
    </row>
    <row r="377">
      <c r="A377">
        <f t="shared" si="5"/>
        <v>372</v>
      </c>
      <c r="B377" s="16"/>
      <c r="C377" s="22" t="s">
        <v>610</v>
      </c>
      <c r="D377" s="23" t="s">
        <v>612</v>
      </c>
      <c r="E377" s="24" t="s">
        <v>12</v>
      </c>
      <c r="F377" s="24">
        <v>1964</v>
      </c>
      <c r="G377" s="25" t="s">
        <v>58</v>
      </c>
      <c r="H377" s="21" t="str">
        <f>IF(E377="M",LOOKUP($H$2-F377,{0;40;50;60;70},{"muži A";"muži B";"muži C";"muži D";"muži E"}),IF(E377="Ž",LOOKUP($H$2-F377,{0;40;50},{"ženy F";"ženy G";"ženy H"}),"ERR"))</f>
        <v xml:space="preserve">muži D</v>
      </c>
    </row>
    <row r="378">
      <c r="A378">
        <f t="shared" si="5"/>
        <v>373</v>
      </c>
      <c r="B378" s="16"/>
      <c r="C378" s="22" t="s">
        <v>613</v>
      </c>
      <c r="D378" s="23" t="s">
        <v>325</v>
      </c>
      <c r="E378" s="24" t="s">
        <v>30</v>
      </c>
      <c r="F378" s="24">
        <v>1978</v>
      </c>
      <c r="G378" s="25" t="s">
        <v>16</v>
      </c>
      <c r="H378" s="21" t="str">
        <f>IF(E378="M",LOOKUP($H$2-F378,{0;40;50;60;70},{"muži A";"muži B";"muži C";"muži D";"muži E"}),IF(E378="Ž",LOOKUP($H$2-F378,{0;40;50},{"ženy F";"ženy G";"ženy H"}),"ERR"))</f>
        <v xml:space="preserve">ženy G</v>
      </c>
    </row>
    <row r="379">
      <c r="A379">
        <f t="shared" si="5"/>
        <v>374</v>
      </c>
      <c r="B379" s="16">
        <v>52</v>
      </c>
      <c r="C379" s="22" t="s">
        <v>614</v>
      </c>
      <c r="D379" s="23" t="s">
        <v>615</v>
      </c>
      <c r="E379" s="24" t="s">
        <v>12</v>
      </c>
      <c r="F379" s="24">
        <v>1981</v>
      </c>
      <c r="G379" s="25" t="s">
        <v>37</v>
      </c>
      <c r="H379" s="21" t="str">
        <f>IF(E379="M",LOOKUP($H$2-F379,{0;40;50;60;70},{"muži A";"muži B";"muži C";"muži D";"muži E"}),IF(E379="Ž",LOOKUP($H$2-F379,{0;40;50},{"ženy F";"ženy G";"ženy H"}),"ERR"))</f>
        <v xml:space="preserve">muži B</v>
      </c>
    </row>
    <row r="380">
      <c r="A380">
        <f t="shared" si="5"/>
        <v>375</v>
      </c>
      <c r="B380" s="16"/>
      <c r="C380" s="22" t="s">
        <v>614</v>
      </c>
      <c r="D380" s="23" t="s">
        <v>62</v>
      </c>
      <c r="E380" s="24" t="s">
        <v>12</v>
      </c>
      <c r="F380" s="24">
        <v>1980</v>
      </c>
      <c r="G380" s="25"/>
      <c r="H380" s="21" t="str">
        <f>IF(E380="M",LOOKUP($H$2-F380,{0;40;50;60;70},{"muži A";"muži B";"muži C";"muži D";"muži E"}),IF(E380="Ž",LOOKUP($H$2-F380,{0;40;50},{"ženy F";"ženy G";"ženy H"}),"ERR"))</f>
        <v xml:space="preserve">muži B</v>
      </c>
    </row>
    <row r="381">
      <c r="A381">
        <f t="shared" si="5"/>
        <v>376</v>
      </c>
      <c r="B381" s="16"/>
      <c r="C381" s="22" t="s">
        <v>616</v>
      </c>
      <c r="D381" s="23" t="s">
        <v>18</v>
      </c>
      <c r="E381" s="24" t="s">
        <v>12</v>
      </c>
      <c r="F381" s="24">
        <v>1988</v>
      </c>
      <c r="G381" s="25" t="s">
        <v>617</v>
      </c>
      <c r="H381" s="21" t="str">
        <f>IF(E381="M",LOOKUP($H$2-F381,{0;40;50;60;70},{"muži A";"muži B";"muži C";"muži D";"muži E"}),IF(E381="Ž",LOOKUP($H$2-F381,{0;40;50},{"ženy F";"ženy G";"ženy H"}),"ERR"))</f>
        <v xml:space="preserve">muži A</v>
      </c>
    </row>
    <row r="382">
      <c r="A382">
        <f t="shared" si="5"/>
        <v>377</v>
      </c>
      <c r="B382" s="16"/>
      <c r="C382" s="22" t="s">
        <v>618</v>
      </c>
      <c r="D382" s="23" t="s">
        <v>49</v>
      </c>
      <c r="E382" s="24" t="s">
        <v>12</v>
      </c>
      <c r="F382" s="24">
        <v>2006</v>
      </c>
      <c r="G382" s="25" t="s">
        <v>101</v>
      </c>
      <c r="H382" s="21" t="s">
        <v>77</v>
      </c>
    </row>
    <row r="383">
      <c r="A383">
        <f t="shared" si="5"/>
        <v>378</v>
      </c>
      <c r="B383" s="16"/>
      <c r="C383" s="22" t="s">
        <v>619</v>
      </c>
      <c r="D383" s="23" t="s">
        <v>41</v>
      </c>
      <c r="E383" s="24" t="s">
        <v>30</v>
      </c>
      <c r="F383" s="24">
        <v>2013</v>
      </c>
      <c r="G383" s="25" t="s">
        <v>58</v>
      </c>
      <c r="H383" s="21" t="s">
        <v>77</v>
      </c>
    </row>
    <row r="384">
      <c r="A384">
        <f t="shared" si="5"/>
        <v>379</v>
      </c>
      <c r="B384" s="16"/>
      <c r="C384" s="22" t="s">
        <v>620</v>
      </c>
      <c r="D384" s="23" t="s">
        <v>192</v>
      </c>
      <c r="E384" s="24" t="s">
        <v>30</v>
      </c>
      <c r="F384" s="24">
        <v>1971</v>
      </c>
      <c r="G384" s="25" t="s">
        <v>169</v>
      </c>
      <c r="H384" s="21" t="str">
        <f>IF(E384="M",LOOKUP($H$2-F384,{0;40;50;60;70},{"muži A";"muži B";"muži C";"muži D";"muži E"}),IF(E384="Ž",LOOKUP($H$2-F384,{0;40;50},{"ženy F";"ženy G";"ženy H"}),"ERR"))</f>
        <v xml:space="preserve">ženy H</v>
      </c>
    </row>
    <row r="385">
      <c r="A385">
        <f t="shared" si="5"/>
        <v>380</v>
      </c>
      <c r="B385" s="16"/>
      <c r="C385" s="22" t="s">
        <v>621</v>
      </c>
      <c r="D385" s="23" t="s">
        <v>192</v>
      </c>
      <c r="E385" s="24" t="s">
        <v>30</v>
      </c>
      <c r="F385" s="24">
        <v>1978</v>
      </c>
      <c r="G385" s="25" t="s">
        <v>622</v>
      </c>
      <c r="H385" s="21" t="str">
        <f>IF(E385="M",LOOKUP($H$2-F385,{0;40;50;60;70},{"muži A";"muži B";"muži C";"muži D";"muži E"}),IF(E385="Ž",LOOKUP($H$2-F385,{0;40;50},{"ženy F";"ženy G";"ženy H"}),"ERR"))</f>
        <v xml:space="preserve">ženy G</v>
      </c>
    </row>
    <row r="386">
      <c r="A386">
        <f t="shared" si="5"/>
        <v>381</v>
      </c>
      <c r="B386" s="16"/>
      <c r="C386" s="22" t="s">
        <v>623</v>
      </c>
      <c r="D386" s="23" t="s">
        <v>90</v>
      </c>
      <c r="E386" s="24" t="s">
        <v>12</v>
      </c>
      <c r="F386" s="24">
        <v>1978</v>
      </c>
      <c r="G386" s="25" t="s">
        <v>624</v>
      </c>
      <c r="H386" s="21" t="str">
        <f>IF(E386="M",LOOKUP($H$2-F386,{0;40;50;60;70},{"muži A";"muži B";"muži C";"muži D";"muži E"}),IF(E386="Ž",LOOKUP($H$2-F386,{0;40;50},{"ženy F";"ženy G";"ženy H"}),"ERR"))</f>
        <v xml:space="preserve">muži B</v>
      </c>
    </row>
    <row r="387">
      <c r="A387">
        <f t="shared" si="5"/>
        <v>382</v>
      </c>
      <c r="B387" s="16"/>
      <c r="C387" s="22" t="s">
        <v>625</v>
      </c>
      <c r="D387" s="23" t="s">
        <v>626</v>
      </c>
      <c r="E387" s="24" t="s">
        <v>12</v>
      </c>
      <c r="F387" s="24">
        <v>1972</v>
      </c>
      <c r="G387" s="25" t="s">
        <v>127</v>
      </c>
      <c r="H387" s="21" t="str">
        <f>IF(E387="M",LOOKUP($H$2-F387,{0;40;50;60;70},{"muži A";"muži B";"muži C";"muži D";"muži E"}),IF(E387="Ž",LOOKUP($H$2-F387,{0;40;50},{"ženy F";"ženy G";"ženy H"}),"ERR"))</f>
        <v xml:space="preserve">muži C</v>
      </c>
    </row>
    <row r="388">
      <c r="A388">
        <f t="shared" si="5"/>
        <v>383</v>
      </c>
      <c r="B388" s="16"/>
      <c r="C388" s="22" t="s">
        <v>627</v>
      </c>
      <c r="D388" s="23" t="s">
        <v>628</v>
      </c>
      <c r="E388" s="24" t="s">
        <v>30</v>
      </c>
      <c r="F388" s="24">
        <v>1998</v>
      </c>
      <c r="G388" s="25" t="s">
        <v>127</v>
      </c>
      <c r="H388" s="21" t="str">
        <f>IF(E388="M",LOOKUP($H$2-F388,{0;40;50;60;70},{"muži A";"muži B";"muži C";"muži D";"muži E"}),IF(E388="Ž",LOOKUP($H$2-F388,{0;40;50},{"ženy F";"ženy G";"ženy H"}),"ERR"))</f>
        <v xml:space="preserve">ženy F</v>
      </c>
    </row>
    <row r="389">
      <c r="A389">
        <f t="shared" si="5"/>
        <v>384</v>
      </c>
      <c r="B389" s="16"/>
      <c r="C389" s="22" t="s">
        <v>629</v>
      </c>
      <c r="D389" s="23" t="s">
        <v>54</v>
      </c>
      <c r="E389" s="24" t="s">
        <v>12</v>
      </c>
      <c r="F389" s="24">
        <v>1971</v>
      </c>
      <c r="G389" s="25" t="s">
        <v>319</v>
      </c>
      <c r="H389" s="21" t="str">
        <f>IF(E389="M",LOOKUP($H$2-F389,{0;40;50;60;70},{"muži A";"muži B";"muži C";"muži D";"muži E"}),IF(E389="Ž",LOOKUP($H$2-F389,{0;40;50},{"ženy F";"ženy G";"ženy H"}),"ERR"))</f>
        <v xml:space="preserve">muži C</v>
      </c>
    </row>
    <row r="390">
      <c r="A390">
        <f t="shared" si="5"/>
        <v>385</v>
      </c>
      <c r="B390" s="16"/>
      <c r="C390" s="22" t="s">
        <v>629</v>
      </c>
      <c r="D390" s="23" t="s">
        <v>630</v>
      </c>
      <c r="E390" s="24" t="s">
        <v>12</v>
      </c>
      <c r="F390" s="24">
        <v>1969</v>
      </c>
      <c r="G390" s="25" t="s">
        <v>631</v>
      </c>
      <c r="H390" s="21" t="str">
        <f>IF(E390="M",LOOKUP($H$2-F390,{0;40;50;60;70},{"muži A";"muži B";"muži C";"muži D";"muži E"}),IF(E390="Ž",LOOKUP($H$2-F390,{0;40;50},{"ženy F";"ženy G";"ženy H"}),"ERR"))</f>
        <v xml:space="preserve">muži C</v>
      </c>
    </row>
    <row r="391">
      <c r="A391">
        <f t="shared" ref="A391:A454" si="6">A390+1</f>
        <v>386</v>
      </c>
      <c r="B391" s="16"/>
      <c r="C391" s="22" t="s">
        <v>629</v>
      </c>
      <c r="D391" s="23" t="s">
        <v>473</v>
      </c>
      <c r="E391" s="24" t="s">
        <v>12</v>
      </c>
      <c r="F391" s="24">
        <v>1970</v>
      </c>
      <c r="G391" s="25" t="s">
        <v>632</v>
      </c>
      <c r="H391" s="21" t="str">
        <f>IF(E391="M",LOOKUP($H$2-F391,{0;40;50;60;70},{"muži A";"muži B";"muži C";"muži D";"muži E"}),IF(E391="Ž",LOOKUP($H$2-F391,{0;40;50},{"ženy F";"ženy G";"ženy H"}),"ERR"))</f>
        <v xml:space="preserve">muži C</v>
      </c>
    </row>
    <row r="392">
      <c r="A392">
        <f t="shared" si="6"/>
        <v>387</v>
      </c>
      <c r="B392" s="16"/>
      <c r="C392" s="22" t="s">
        <v>629</v>
      </c>
      <c r="D392" s="23" t="s">
        <v>33</v>
      </c>
      <c r="E392" s="24" t="s">
        <v>12</v>
      </c>
      <c r="F392" s="24">
        <v>1946</v>
      </c>
      <c r="G392" s="25" t="s">
        <v>37</v>
      </c>
      <c r="H392" s="21" t="str">
        <f>IF(E392="M",LOOKUP($H$2-F392,{0;40;50;60;70},{"muži A";"muži B";"muži C";"muži D";"muži E"}),IF(E392="Ž",LOOKUP($H$2-F392,{0;40;50},{"ženy F";"ženy G";"ženy H"}),"ERR"))</f>
        <v xml:space="preserve">muži E</v>
      </c>
    </row>
    <row r="393">
      <c r="A393">
        <f t="shared" si="6"/>
        <v>388</v>
      </c>
      <c r="B393" s="16"/>
      <c r="C393" s="22" t="s">
        <v>633</v>
      </c>
      <c r="D393" s="23" t="s">
        <v>201</v>
      </c>
      <c r="E393" s="24" t="s">
        <v>12</v>
      </c>
      <c r="F393" s="24">
        <v>1979</v>
      </c>
      <c r="G393" s="25" t="s">
        <v>634</v>
      </c>
      <c r="H393" s="21" t="str">
        <f>IF(E393="M",LOOKUP($H$2-F393,{0;40;50;60;70},{"muži A";"muži B";"muži C";"muži D";"muži E"}),IF(E393="Ž",LOOKUP($H$2-F393,{0;40;50},{"ženy F";"ženy G";"ženy H"}),"ERR"))</f>
        <v xml:space="preserve">muži B</v>
      </c>
    </row>
    <row r="394">
      <c r="A394">
        <f t="shared" si="6"/>
        <v>389</v>
      </c>
      <c r="B394" s="16"/>
      <c r="C394" s="22" t="s">
        <v>635</v>
      </c>
      <c r="D394" s="23" t="s">
        <v>636</v>
      </c>
      <c r="E394" s="24" t="s">
        <v>12</v>
      </c>
      <c r="F394" s="24">
        <v>1992</v>
      </c>
      <c r="G394" s="25"/>
      <c r="H394" s="21" t="str">
        <f>IF(E394="M",LOOKUP($H$2-F394,{0;40;50;60;70},{"muži A";"muži B";"muži C";"muži D";"muži E"}),IF(E394="Ž",LOOKUP($H$2-F394,{0;40;50},{"ženy F";"ženy G";"ženy H"}),"ERR"))</f>
        <v xml:space="preserve">muži A</v>
      </c>
    </row>
    <row r="395">
      <c r="A395">
        <f t="shared" si="6"/>
        <v>390</v>
      </c>
      <c r="B395" s="16"/>
      <c r="C395" s="22" t="s">
        <v>637</v>
      </c>
      <c r="D395" s="23" t="s">
        <v>26</v>
      </c>
      <c r="E395" s="24" t="s">
        <v>12</v>
      </c>
      <c r="F395" s="24">
        <v>1972</v>
      </c>
      <c r="G395" s="25" t="s">
        <v>63</v>
      </c>
      <c r="H395" s="21" t="str">
        <f>IF(E395="M",LOOKUP($H$2-F395,{0;40;50;60;70},{"muži A";"muži B";"muži C";"muži D";"muži E"}),IF(E395="Ž",LOOKUP($H$2-F395,{0;40;50},{"ženy F";"ženy G";"ženy H"}),"ERR"))</f>
        <v xml:space="preserve">muži C</v>
      </c>
    </row>
    <row r="396">
      <c r="A396">
        <f t="shared" si="6"/>
        <v>391</v>
      </c>
      <c r="B396" s="16"/>
      <c r="C396" s="22" t="s">
        <v>638</v>
      </c>
      <c r="D396" s="23" t="s">
        <v>57</v>
      </c>
      <c r="E396" s="24" t="s">
        <v>12</v>
      </c>
      <c r="F396" s="24">
        <v>1946</v>
      </c>
      <c r="G396" s="25" t="s">
        <v>16</v>
      </c>
      <c r="H396" s="21" t="str">
        <f>IF(E396="M",LOOKUP($H$2-F396,{0;40;50;60;70},{"muži A";"muži B";"muži C";"muži D";"muži E"}),IF(E396="Ž",LOOKUP($H$2-F396,{0;40;50},{"ženy F";"ženy G";"ženy H"}),"ERR"))</f>
        <v xml:space="preserve">muži E</v>
      </c>
    </row>
    <row r="397">
      <c r="A397">
        <f t="shared" si="6"/>
        <v>392</v>
      </c>
      <c r="B397" s="16"/>
      <c r="C397" s="22" t="s">
        <v>639</v>
      </c>
      <c r="D397" s="23" t="s">
        <v>15</v>
      </c>
      <c r="E397" s="24" t="s">
        <v>12</v>
      </c>
      <c r="F397" s="24">
        <v>1983</v>
      </c>
      <c r="G397" s="25" t="s">
        <v>640</v>
      </c>
      <c r="H397" s="21" t="str">
        <f>IF(E397="M",LOOKUP($H$2-F397,{0;40;50;60;70},{"muži A";"muži B";"muži C";"muži D";"muži E"}),IF(E397="Ž",LOOKUP($H$2-F397,{0;40;50},{"ženy F";"ženy G";"ženy H"}),"ERR"))</f>
        <v xml:space="preserve">muži B</v>
      </c>
    </row>
    <row r="398">
      <c r="A398">
        <f t="shared" si="6"/>
        <v>393</v>
      </c>
      <c r="B398" s="16"/>
      <c r="C398" s="22" t="s">
        <v>639</v>
      </c>
      <c r="D398" s="23" t="s">
        <v>119</v>
      </c>
      <c r="E398" s="24" t="s">
        <v>12</v>
      </c>
      <c r="F398" s="24">
        <v>1980</v>
      </c>
      <c r="G398" s="25"/>
      <c r="H398" s="21" t="str">
        <f>IF(E398="M",LOOKUP($H$2-F398,{0;40;50;60;70},{"muži A";"muži B";"muži C";"muži D";"muži E"}),IF(E398="Ž",LOOKUP($H$2-F398,{0;40;50},{"ženy F";"ženy G";"ženy H"}),"ERR"))</f>
        <v xml:space="preserve">muži B</v>
      </c>
    </row>
    <row r="399">
      <c r="A399">
        <f t="shared" si="6"/>
        <v>394</v>
      </c>
      <c r="B399" s="16"/>
      <c r="C399" s="22" t="s">
        <v>641</v>
      </c>
      <c r="D399" s="23" t="s">
        <v>258</v>
      </c>
      <c r="E399" s="24" t="s">
        <v>12</v>
      </c>
      <c r="F399" s="24">
        <v>1978</v>
      </c>
      <c r="G399" s="25" t="s">
        <v>642</v>
      </c>
      <c r="H399" s="21" t="str">
        <f>IF(E399="M",LOOKUP($H$2-F399,{0;40;50;60;70},{"muži A";"muži B";"muži C";"muži D";"muži E"}),IF(E399="Ž",LOOKUP($H$2-F399,{0;40;50},{"ženy F";"ženy G";"ženy H"}),"ERR"))</f>
        <v xml:space="preserve">muži B</v>
      </c>
    </row>
    <row r="400">
      <c r="A400">
        <f t="shared" si="6"/>
        <v>395</v>
      </c>
      <c r="B400" s="16"/>
      <c r="C400" s="22" t="s">
        <v>643</v>
      </c>
      <c r="D400" s="23" t="s">
        <v>644</v>
      </c>
      <c r="E400" s="24" t="s">
        <v>30</v>
      </c>
      <c r="F400" s="24">
        <v>2001</v>
      </c>
      <c r="G400" s="25" t="s">
        <v>63</v>
      </c>
      <c r="H400" s="21" t="str">
        <f>IF(E400="M",LOOKUP($H$2-F400,{0;40;50;60;70},{"muži A";"muži B";"muži C";"muži D";"muži E"}),IF(E400="Ž",LOOKUP($H$2-F400,{0;40;50},{"ženy F";"ženy G";"ženy H"}),"ERR"))</f>
        <v xml:space="preserve">ženy F</v>
      </c>
    </row>
    <row r="401">
      <c r="A401">
        <f t="shared" si="6"/>
        <v>396</v>
      </c>
      <c r="B401" s="16"/>
      <c r="C401" s="22" t="s">
        <v>645</v>
      </c>
      <c r="D401" s="23" t="s">
        <v>33</v>
      </c>
      <c r="E401" s="24" t="s">
        <v>12</v>
      </c>
      <c r="F401" s="24">
        <v>1994</v>
      </c>
      <c r="G401" s="25" t="s">
        <v>87</v>
      </c>
      <c r="H401" s="21" t="str">
        <f>IF(E401="M",LOOKUP($H$2-F401,{0;40;50;60;70},{"muži A";"muži B";"muži C";"muži D";"muži E"}),IF(E401="Ž",LOOKUP($H$2-F401,{0;40;50},{"ženy F";"ženy G";"ženy H"}),"ERR"))</f>
        <v xml:space="preserve">muži A</v>
      </c>
    </row>
    <row r="402">
      <c r="A402">
        <f t="shared" si="6"/>
        <v>397</v>
      </c>
      <c r="B402" s="16"/>
      <c r="C402" s="22" t="s">
        <v>646</v>
      </c>
      <c r="D402" s="23" t="s">
        <v>90</v>
      </c>
      <c r="E402" s="24" t="s">
        <v>12</v>
      </c>
      <c r="F402" s="24">
        <v>1976</v>
      </c>
      <c r="G402" s="25" t="s">
        <v>172</v>
      </c>
      <c r="H402" s="21" t="str">
        <f>IF(E402="M",LOOKUP($H$2-F402,{0;40;50;60;70},{"muži A";"muži B";"muži C";"muži D";"muži E"}),IF(E402="Ž",LOOKUP($H$2-F402,{0;40;50},{"ženy F";"ženy G";"ženy H"}),"ERR"))</f>
        <v xml:space="preserve">muži C</v>
      </c>
    </row>
    <row r="403">
      <c r="A403">
        <f t="shared" si="6"/>
        <v>398</v>
      </c>
      <c r="B403" s="16"/>
      <c r="C403" s="22" t="s">
        <v>647</v>
      </c>
      <c r="D403" s="23" t="s">
        <v>473</v>
      </c>
      <c r="E403" s="24" t="s">
        <v>12</v>
      </c>
      <c r="F403" s="24">
        <v>1957</v>
      </c>
      <c r="G403" s="25" t="s">
        <v>356</v>
      </c>
      <c r="H403" s="21" t="str">
        <f>IF(E403="M",LOOKUP($H$2-F403,{0;40;50;60;70},{"muži A";"muži B";"muži C";"muži D";"muži E"}),IF(E403="Ž",LOOKUP($H$2-F403,{0;40;50},{"ženy F";"ženy G";"ženy H"}),"ERR"))</f>
        <v xml:space="preserve">muži D</v>
      </c>
    </row>
    <row r="404">
      <c r="A404">
        <f t="shared" si="6"/>
        <v>399</v>
      </c>
      <c r="B404" s="16"/>
      <c r="C404" s="22" t="s">
        <v>648</v>
      </c>
      <c r="D404" s="23" t="s">
        <v>96</v>
      </c>
      <c r="E404" s="24" t="s">
        <v>12</v>
      </c>
      <c r="F404" s="24">
        <v>1965</v>
      </c>
      <c r="G404" s="25" t="s">
        <v>63</v>
      </c>
      <c r="H404" s="21" t="str">
        <f>IF(E404="M",LOOKUP($H$2-F404,{0;40;50;60;70},{"muži A";"muži B";"muži C";"muži D";"muži E"}),IF(E404="Ž",LOOKUP($H$2-F404,{0;40;50},{"ženy F";"ženy G";"ženy H"}),"ERR"))</f>
        <v xml:space="preserve">muži D</v>
      </c>
    </row>
    <row r="405">
      <c r="A405">
        <f t="shared" si="6"/>
        <v>400</v>
      </c>
      <c r="B405" s="16"/>
      <c r="C405" s="23" t="s">
        <v>649</v>
      </c>
      <c r="D405" s="23" t="s">
        <v>538</v>
      </c>
      <c r="E405" s="24" t="s">
        <v>30</v>
      </c>
      <c r="F405" s="24">
        <v>1970</v>
      </c>
      <c r="G405" s="25" t="s">
        <v>63</v>
      </c>
      <c r="H405" s="21" t="str">
        <f>IF(E405="M",LOOKUP($H$2-F405,{0;40;50;60;70},{"muži A";"muži B";"muži C";"muži D";"muži E"}),IF(E405="Ž",LOOKUP($H$2-F405,{0;40;50},{"ženy F";"ženy G";"ženy H"}),"ERR"))</f>
        <v xml:space="preserve">ženy H</v>
      </c>
    </row>
    <row r="406">
      <c r="A406">
        <f t="shared" si="6"/>
        <v>401</v>
      </c>
      <c r="B406" s="16"/>
      <c r="C406" s="22" t="s">
        <v>650</v>
      </c>
      <c r="D406" s="23" t="s">
        <v>651</v>
      </c>
      <c r="E406" s="24" t="s">
        <v>12</v>
      </c>
      <c r="F406" s="24">
        <v>1999</v>
      </c>
      <c r="G406" s="25" t="s">
        <v>652</v>
      </c>
      <c r="H406" s="21" t="str">
        <f>IF(E406="M",LOOKUP($H$2-F406,{0;40;50;60;70},{"muži A";"muži B";"muži C";"muži D";"muži E"}),IF(E406="Ž",LOOKUP($H$2-F406,{0;40;50},{"ženy F";"ženy G";"ženy H"}),"ERR"))</f>
        <v xml:space="preserve">muži A</v>
      </c>
    </row>
    <row r="407">
      <c r="A407">
        <f t="shared" si="6"/>
        <v>402</v>
      </c>
      <c r="B407" s="16"/>
      <c r="C407" s="22" t="s">
        <v>653</v>
      </c>
      <c r="D407" s="23" t="s">
        <v>654</v>
      </c>
      <c r="E407" s="24" t="s">
        <v>12</v>
      </c>
      <c r="F407" s="24">
        <v>1971</v>
      </c>
      <c r="G407" s="25" t="s">
        <v>655</v>
      </c>
      <c r="H407" s="21" t="str">
        <f>IF(E407="M",LOOKUP($H$2-F407,{0;40;50;60;70},{"muži A";"muži B";"muži C";"muži D";"muži E"}),IF(E407="Ž",LOOKUP($H$2-F407,{0;40;50},{"ženy F";"ženy G";"ženy H"}),"ERR"))</f>
        <v xml:space="preserve">muži C</v>
      </c>
    </row>
    <row r="408">
      <c r="A408">
        <f t="shared" si="6"/>
        <v>403</v>
      </c>
      <c r="B408" s="16">
        <v>115</v>
      </c>
      <c r="C408" s="22" t="s">
        <v>656</v>
      </c>
      <c r="D408" s="23" t="s">
        <v>473</v>
      </c>
      <c r="E408" s="24" t="s">
        <v>12</v>
      </c>
      <c r="F408" s="24">
        <v>2013</v>
      </c>
      <c r="G408" s="25" t="s">
        <v>127</v>
      </c>
      <c r="H408" s="21" t="s">
        <v>77</v>
      </c>
    </row>
    <row r="409">
      <c r="A409">
        <f t="shared" si="6"/>
        <v>404</v>
      </c>
      <c r="B409" s="16"/>
      <c r="C409" s="22" t="s">
        <v>657</v>
      </c>
      <c r="D409" s="23" t="s">
        <v>65</v>
      </c>
      <c r="E409" s="24" t="s">
        <v>30</v>
      </c>
      <c r="F409" s="24">
        <v>2009</v>
      </c>
      <c r="G409" s="25" t="s">
        <v>127</v>
      </c>
      <c r="H409" s="21" t="s">
        <v>77</v>
      </c>
    </row>
    <row r="410">
      <c r="A410">
        <f t="shared" si="6"/>
        <v>405</v>
      </c>
      <c r="B410" s="16"/>
      <c r="C410" s="22" t="s">
        <v>658</v>
      </c>
      <c r="D410" s="23" t="s">
        <v>659</v>
      </c>
      <c r="E410" s="24" t="s">
        <v>30</v>
      </c>
      <c r="F410" s="24">
        <v>1980</v>
      </c>
      <c r="G410" s="25"/>
      <c r="H410" s="21" t="str">
        <f>IF(E410="M",LOOKUP($H$2-F410,{0;40;50;60;70},{"muži A";"muži B";"muži C";"muži D";"muži E"}),IF(E410="Ž",LOOKUP($H$2-F410,{0;40;50},{"ženy F";"ženy G";"ženy H"}),"ERR"))</f>
        <v xml:space="preserve">ženy G</v>
      </c>
    </row>
    <row r="411">
      <c r="A411">
        <f t="shared" si="6"/>
        <v>406</v>
      </c>
      <c r="B411" s="16"/>
      <c r="C411" s="22" t="s">
        <v>660</v>
      </c>
      <c r="D411" s="23" t="s">
        <v>15</v>
      </c>
      <c r="E411" s="24" t="s">
        <v>12</v>
      </c>
      <c r="F411" s="24">
        <v>1999</v>
      </c>
      <c r="G411" s="25" t="s">
        <v>13</v>
      </c>
      <c r="H411" s="21" t="str">
        <f>IF(E411="M",LOOKUP($H$2-F411,{0;40;50;60;70},{"muži A";"muži B";"muži C";"muži D";"muži E"}),IF(E411="Ž",LOOKUP($H$2-F411,{0;40;50},{"ženy F";"ženy G";"ženy H"}),"ERR"))</f>
        <v xml:space="preserve">muži A</v>
      </c>
    </row>
    <row r="412">
      <c r="A412">
        <f t="shared" si="6"/>
        <v>407</v>
      </c>
      <c r="B412" s="16"/>
      <c r="C412" s="22" t="s">
        <v>661</v>
      </c>
      <c r="D412" s="23" t="s">
        <v>90</v>
      </c>
      <c r="E412" s="24" t="s">
        <v>12</v>
      </c>
      <c r="F412" s="24">
        <v>1971</v>
      </c>
      <c r="G412" s="25" t="s">
        <v>63</v>
      </c>
      <c r="H412" s="21" t="str">
        <f>IF(E412="M",LOOKUP($H$2-F412,{0;40;50;60;70},{"muži A";"muži B";"muži C";"muži D";"muži E"}),IF(E412="Ž",LOOKUP($H$2-F412,{0;40;50},{"ženy F";"ženy G";"ženy H"}),"ERR"))</f>
        <v xml:space="preserve">muži C</v>
      </c>
    </row>
    <row r="413">
      <c r="A413">
        <f t="shared" si="6"/>
        <v>408</v>
      </c>
      <c r="B413" s="16"/>
      <c r="C413" s="22" t="s">
        <v>662</v>
      </c>
      <c r="D413" s="23" t="s">
        <v>123</v>
      </c>
      <c r="E413" s="24" t="s">
        <v>12</v>
      </c>
      <c r="F413" s="24">
        <v>1957</v>
      </c>
      <c r="G413" s="25" t="s">
        <v>172</v>
      </c>
      <c r="H413" s="21" t="str">
        <f>IF(E413="M",LOOKUP($H$2-F413,{0;40;50;60;70},{"muži A";"muži B";"muži C";"muži D";"muži E"}),IF(E413="Ž",LOOKUP($H$2-F413,{0;40;50},{"ženy F";"ženy G";"ženy H"}),"ERR"))</f>
        <v xml:space="preserve">muži D</v>
      </c>
    </row>
    <row r="414">
      <c r="A414">
        <f t="shared" si="6"/>
        <v>409</v>
      </c>
      <c r="B414" s="16"/>
      <c r="C414" s="22" t="s">
        <v>663</v>
      </c>
      <c r="D414" s="23" t="s">
        <v>355</v>
      </c>
      <c r="E414" s="24" t="s">
        <v>12</v>
      </c>
      <c r="F414" s="24">
        <v>1979</v>
      </c>
      <c r="G414" s="25" t="s">
        <v>81</v>
      </c>
      <c r="H414" s="21" t="str">
        <f>IF(E414="M",LOOKUP($H$2-F414,{0;40;50;60;70},{"muži A";"muži B";"muži C";"muži D";"muži E"}),IF(E414="Ž",LOOKUP($H$2-F414,{0;40;50},{"ženy F";"ženy G";"ženy H"}),"ERR"))</f>
        <v xml:space="preserve">muži B</v>
      </c>
    </row>
    <row r="415">
      <c r="A415">
        <f t="shared" si="6"/>
        <v>410</v>
      </c>
      <c r="B415" s="16"/>
      <c r="C415" s="22" t="s">
        <v>664</v>
      </c>
      <c r="D415" s="23" t="s">
        <v>33</v>
      </c>
      <c r="E415" s="24" t="s">
        <v>12</v>
      </c>
      <c r="F415" s="24">
        <v>1965</v>
      </c>
      <c r="G415" s="25" t="s">
        <v>37</v>
      </c>
      <c r="H415" s="21" t="str">
        <f>IF(E415="M",LOOKUP($H$2-F415,{0;40;50;60;70},{"muži A";"muži B";"muži C";"muži D";"muži E"}),IF(E415="Ž",LOOKUP($H$2-F415,{0;40;50},{"ženy F";"ženy G";"ženy H"}),"ERR"))</f>
        <v xml:space="preserve">muži D</v>
      </c>
    </row>
    <row r="416">
      <c r="A416">
        <f t="shared" si="6"/>
        <v>411</v>
      </c>
      <c r="B416" s="16"/>
      <c r="C416" s="22" t="s">
        <v>665</v>
      </c>
      <c r="D416" s="23" t="s">
        <v>33</v>
      </c>
      <c r="E416" s="24" t="s">
        <v>12</v>
      </c>
      <c r="F416" s="24">
        <v>1969</v>
      </c>
      <c r="G416" s="25" t="s">
        <v>666</v>
      </c>
      <c r="H416" s="21" t="str">
        <f>IF(E416="M",LOOKUP($H$2-F416,{0;40;50;60;70},{"muži A";"muži B";"muži C";"muži D";"muži E"}),IF(E416="Ž",LOOKUP($H$2-F416,{0;40;50},{"ženy F";"ženy G";"ženy H"}),"ERR"))</f>
        <v xml:space="preserve">muži C</v>
      </c>
    </row>
    <row r="417">
      <c r="A417">
        <f t="shared" si="6"/>
        <v>412</v>
      </c>
      <c r="B417" s="16"/>
      <c r="C417" s="22" t="s">
        <v>667</v>
      </c>
      <c r="D417" s="23" t="s">
        <v>325</v>
      </c>
      <c r="E417" s="24" t="s">
        <v>30</v>
      </c>
      <c r="F417" s="24">
        <v>1975</v>
      </c>
      <c r="G417" s="25" t="s">
        <v>666</v>
      </c>
      <c r="H417" s="21" t="str">
        <f>IF(E417="M",LOOKUP($H$2-F417,{0;40;50;60;70},{"muži A";"muži B";"muži C";"muži D";"muži E"}),IF(E417="Ž",LOOKUP($H$2-F417,{0;40;50},{"ženy F";"ženy G";"ženy H"}),"ERR"))</f>
        <v xml:space="preserve">ženy H</v>
      </c>
    </row>
    <row r="418">
      <c r="A418">
        <f t="shared" si="6"/>
        <v>413</v>
      </c>
      <c r="B418" s="16"/>
      <c r="C418" s="22" t="s">
        <v>668</v>
      </c>
      <c r="D418" s="23" t="s">
        <v>90</v>
      </c>
      <c r="E418" s="24" t="s">
        <v>12</v>
      </c>
      <c r="F418" s="24">
        <v>1974</v>
      </c>
      <c r="G418" s="25" t="s">
        <v>524</v>
      </c>
      <c r="H418" s="21" t="str">
        <f>IF(E418="M",LOOKUP($H$2-F418,{0;40;50;60;70},{"muži A";"muži B";"muži C";"muži D";"muži E"}),IF(E418="Ž",LOOKUP($H$2-F418,{0;40;50},{"ženy F";"ženy G";"ženy H"}),"ERR"))</f>
        <v xml:space="preserve">muži C</v>
      </c>
    </row>
    <row r="419">
      <c r="A419">
        <f t="shared" si="6"/>
        <v>414</v>
      </c>
      <c r="B419" s="16"/>
      <c r="C419" s="22" t="s">
        <v>669</v>
      </c>
      <c r="D419" s="23" t="s">
        <v>159</v>
      </c>
      <c r="E419" s="24" t="s">
        <v>12</v>
      </c>
      <c r="F419" s="24">
        <v>1969</v>
      </c>
      <c r="G419" s="25" t="s">
        <v>309</v>
      </c>
      <c r="H419" s="21" t="str">
        <f>IF(E419="M",LOOKUP($H$2-F419,{0;40;50;60;70},{"muži A";"muži B";"muži C";"muži D";"muži E"}),IF(E419="Ž",LOOKUP($H$2-F419,{0;40;50},{"ženy F";"ženy G";"ženy H"}),"ERR"))</f>
        <v xml:space="preserve">muži C</v>
      </c>
    </row>
    <row r="420">
      <c r="A420">
        <f t="shared" si="6"/>
        <v>415</v>
      </c>
      <c r="B420" s="16"/>
      <c r="C420" s="22" t="s">
        <v>669</v>
      </c>
      <c r="D420" s="23" t="s">
        <v>427</v>
      </c>
      <c r="E420" s="24" t="s">
        <v>12</v>
      </c>
      <c r="F420" s="24">
        <v>1973</v>
      </c>
      <c r="G420" s="25" t="s">
        <v>81</v>
      </c>
      <c r="H420" s="21" t="str">
        <f>IF(E420="M",LOOKUP($H$2-F420,{0;40;50;60;70},{"muži A";"muži B";"muži C";"muži D";"muži E"}),IF(E420="Ž",LOOKUP($H$2-F420,{0;40;50},{"ženy F";"ženy G";"ženy H"}),"ERR"))</f>
        <v xml:space="preserve">muži C</v>
      </c>
    </row>
    <row r="421">
      <c r="A421">
        <f t="shared" si="6"/>
        <v>416</v>
      </c>
      <c r="B421" s="16"/>
      <c r="C421" s="22" t="s">
        <v>670</v>
      </c>
      <c r="D421" s="23" t="s">
        <v>96</v>
      </c>
      <c r="E421" s="24" t="s">
        <v>12</v>
      </c>
      <c r="F421" s="24">
        <v>1966</v>
      </c>
      <c r="G421" s="25" t="s">
        <v>514</v>
      </c>
      <c r="H421" s="21" t="str">
        <f>IF(E421="M",LOOKUP($H$2-F421,{0;40;50;60;70},{"muži A";"muži B";"muži C";"muži D";"muži E"}),IF(E421="Ž",LOOKUP($H$2-F421,{0;40;50},{"ženy F";"ženy G";"ženy H"}),"ERR"))</f>
        <v xml:space="preserve">muži D</v>
      </c>
    </row>
    <row r="422">
      <c r="A422">
        <f t="shared" si="6"/>
        <v>417</v>
      </c>
      <c r="B422" s="16"/>
      <c r="C422" s="22" t="s">
        <v>671</v>
      </c>
      <c r="D422" s="23" t="s">
        <v>26</v>
      </c>
      <c r="E422" s="24" t="s">
        <v>12</v>
      </c>
      <c r="F422" s="24">
        <v>1980</v>
      </c>
      <c r="G422" s="25" t="s">
        <v>84</v>
      </c>
      <c r="H422" s="21" t="str">
        <f>IF(E422="M",LOOKUP($H$2-F422,{0;40;50;60;70},{"muži A";"muži B";"muži C";"muži D";"muži E"}),IF(E422="Ž",LOOKUP($H$2-F422,{0;40;50},{"ženy F";"ženy G";"ženy H"}),"ERR"))</f>
        <v xml:space="preserve">muži B</v>
      </c>
    </row>
    <row r="423">
      <c r="A423">
        <f t="shared" si="6"/>
        <v>418</v>
      </c>
      <c r="B423" s="16"/>
      <c r="C423" s="22" t="s">
        <v>672</v>
      </c>
      <c r="D423" s="23" t="s">
        <v>21</v>
      </c>
      <c r="E423" s="24" t="s">
        <v>12</v>
      </c>
      <c r="F423" s="24">
        <v>1964</v>
      </c>
      <c r="G423" s="25" t="s">
        <v>673</v>
      </c>
      <c r="H423" s="21" t="str">
        <f>IF(E423="M",LOOKUP($H$2-F423,{0;40;50;60;70},{"muži A";"muži B";"muži C";"muži D";"muži E"}),IF(E423="Ž",LOOKUP($H$2-F423,{0;40;50},{"ženy F";"ženy G";"ženy H"}),"ERR"))</f>
        <v xml:space="preserve">muži D</v>
      </c>
    </row>
    <row r="424">
      <c r="A424">
        <f t="shared" si="6"/>
        <v>419</v>
      </c>
      <c r="B424" s="16">
        <v>111</v>
      </c>
      <c r="C424" s="22" t="s">
        <v>674</v>
      </c>
      <c r="D424" s="23" t="s">
        <v>65</v>
      </c>
      <c r="E424" s="24" t="s">
        <v>30</v>
      </c>
      <c r="F424" s="24">
        <v>2017</v>
      </c>
      <c r="G424" s="28" t="s">
        <v>19</v>
      </c>
      <c r="H424" s="21" t="s">
        <v>77</v>
      </c>
    </row>
    <row r="425">
      <c r="A425">
        <f t="shared" si="6"/>
        <v>420</v>
      </c>
      <c r="B425" s="16"/>
      <c r="C425" s="22" t="s">
        <v>675</v>
      </c>
      <c r="D425" s="23" t="s">
        <v>676</v>
      </c>
      <c r="E425" s="24" t="s">
        <v>12</v>
      </c>
      <c r="F425" s="24">
        <v>1980</v>
      </c>
      <c r="G425" s="25" t="s">
        <v>81</v>
      </c>
      <c r="H425" s="21" t="str">
        <f>IF(E425="M",LOOKUP($H$2-F425,{0;40;50;60;70},{"muži A";"muži B";"muži C";"muži D";"muži E"}),IF(E425="Ž",LOOKUP($H$2-F425,{0;40;50},{"ženy F";"ženy G";"ženy H"}),"ERR"))</f>
        <v xml:space="preserve">muži B</v>
      </c>
    </row>
    <row r="426">
      <c r="A426">
        <f t="shared" si="6"/>
        <v>421</v>
      </c>
      <c r="B426" s="16"/>
      <c r="C426" s="22" t="s">
        <v>677</v>
      </c>
      <c r="D426" s="23" t="s">
        <v>168</v>
      </c>
      <c r="E426" s="24" t="s">
        <v>12</v>
      </c>
      <c r="F426" s="24">
        <v>1954</v>
      </c>
      <c r="G426" s="25" t="s">
        <v>678</v>
      </c>
      <c r="H426" s="21" t="str">
        <f>IF(E426="M",LOOKUP($H$2-F426,{0;40;50;60;70},{"muži A";"muži B";"muži C";"muži D";"muži E"}),IF(E426="Ž",LOOKUP($H$2-F426,{0;40;50},{"ženy F";"ženy G";"ženy H"}),"ERR"))</f>
        <v xml:space="preserve">muži E</v>
      </c>
    </row>
    <row r="427">
      <c r="A427">
        <f t="shared" si="6"/>
        <v>422</v>
      </c>
      <c r="B427" s="16"/>
      <c r="C427" s="22" t="s">
        <v>679</v>
      </c>
      <c r="D427" s="23" t="s">
        <v>253</v>
      </c>
      <c r="E427" s="24" t="s">
        <v>12</v>
      </c>
      <c r="F427" s="24">
        <v>2002</v>
      </c>
      <c r="G427" s="25" t="s">
        <v>63</v>
      </c>
      <c r="H427" s="21" t="str">
        <f>IF(E427="M",LOOKUP($H$2-F427,{0;40;50;60;70},{"muži A";"muži B";"muži C";"muži D";"muži E"}),IF(E427="Ž",LOOKUP($H$2-F427,{0;40;50},{"ženy F";"ženy G";"ženy H"}),"ERR"))</f>
        <v xml:space="preserve">muži A</v>
      </c>
    </row>
    <row r="428">
      <c r="A428">
        <f t="shared" si="6"/>
        <v>423</v>
      </c>
      <c r="B428" s="16"/>
      <c r="C428" s="22" t="s">
        <v>680</v>
      </c>
      <c r="D428" s="23" t="s">
        <v>11</v>
      </c>
      <c r="E428" s="24" t="s">
        <v>12</v>
      </c>
      <c r="F428" s="24">
        <v>2002</v>
      </c>
      <c r="G428" s="25" t="s">
        <v>87</v>
      </c>
      <c r="H428" s="21" t="s">
        <v>77</v>
      </c>
    </row>
    <row r="429">
      <c r="A429">
        <f t="shared" si="6"/>
        <v>424</v>
      </c>
      <c r="B429" s="16"/>
      <c r="C429" s="22" t="s">
        <v>681</v>
      </c>
      <c r="D429" s="23" t="s">
        <v>192</v>
      </c>
      <c r="E429" s="24" t="s">
        <v>30</v>
      </c>
      <c r="F429" s="24">
        <v>1981</v>
      </c>
      <c r="G429" s="25" t="s">
        <v>16</v>
      </c>
      <c r="H429" s="21" t="str">
        <f>IF(E429="M",LOOKUP($H$2-F429,{0;40;50;60;70},{"muži A";"muži B";"muži C";"muži D";"muži E"}),IF(E429="Ž",LOOKUP($H$2-F429,{0;40;50},{"ženy F";"ženy G";"ženy H"}),"ERR"))</f>
        <v xml:space="preserve">ženy G</v>
      </c>
    </row>
    <row r="430">
      <c r="A430">
        <f t="shared" si="6"/>
        <v>425</v>
      </c>
      <c r="B430" s="16"/>
      <c r="C430" s="22" t="s">
        <v>681</v>
      </c>
      <c r="D430" s="23" t="s">
        <v>192</v>
      </c>
      <c r="E430" s="24" t="s">
        <v>30</v>
      </c>
      <c r="F430" s="24">
        <v>1981</v>
      </c>
      <c r="G430" s="25" t="s">
        <v>172</v>
      </c>
      <c r="H430" s="21" t="str">
        <f>IF(E430="M",LOOKUP($H$2-F430,{0;40;50;60;70},{"muži A";"muži B";"muži C";"muži D";"muži E"}),IF(E430="Ž",LOOKUP($H$2-F430,{0;40;50},{"ženy F";"ženy G";"ženy H"}),"ERR"))</f>
        <v xml:space="preserve">ženy G</v>
      </c>
    </row>
    <row r="431">
      <c r="A431">
        <f t="shared" si="6"/>
        <v>426</v>
      </c>
      <c r="B431" s="16">
        <v>36</v>
      </c>
      <c r="C431" s="22" t="s">
        <v>682</v>
      </c>
      <c r="D431" s="23" t="s">
        <v>159</v>
      </c>
      <c r="E431" s="24" t="s">
        <v>12</v>
      </c>
      <c r="F431" s="24">
        <v>1981</v>
      </c>
      <c r="G431" s="25" t="s">
        <v>50</v>
      </c>
      <c r="H431" s="21" t="str">
        <f>IF(E431="M",LOOKUP($H$2-F431,{0;40;50;60;70},{"muži A";"muži B";"muži C";"muži D";"muži E"}),IF(E431="Ž",LOOKUP($H$2-F431,{0;40;50},{"ženy F";"ženy G";"ženy H"}),"ERR"))</f>
        <v xml:space="preserve">muži B</v>
      </c>
    </row>
    <row r="432">
      <c r="A432">
        <f t="shared" si="6"/>
        <v>427</v>
      </c>
      <c r="B432" s="16"/>
      <c r="C432" s="22" t="s">
        <v>683</v>
      </c>
      <c r="D432" s="23" t="s">
        <v>363</v>
      </c>
      <c r="E432" s="24" t="s">
        <v>30</v>
      </c>
      <c r="F432" s="24">
        <v>1985</v>
      </c>
      <c r="G432" s="26" t="s">
        <v>478</v>
      </c>
      <c r="H432" s="21" t="str">
        <f>IF(E432="M",LOOKUP($H$2-F432,{0;40;50;60;70},{"muži A";"muži B";"muži C";"muži D";"muži E"}),IF(E432="Ž",LOOKUP($H$2-F432,{0;40;50},{"ženy F";"ženy G";"ženy H"}),"ERR"))</f>
        <v xml:space="preserve">ženy G</v>
      </c>
    </row>
    <row r="433">
      <c r="A433">
        <f t="shared" si="6"/>
        <v>428</v>
      </c>
      <c r="B433" s="16"/>
      <c r="C433" s="22" t="s">
        <v>684</v>
      </c>
      <c r="D433" s="23" t="s">
        <v>685</v>
      </c>
      <c r="E433" s="24" t="s">
        <v>30</v>
      </c>
      <c r="F433" s="24">
        <v>2014</v>
      </c>
      <c r="G433" s="25" t="s">
        <v>622</v>
      </c>
      <c r="H433" s="21" t="s">
        <v>77</v>
      </c>
    </row>
    <row r="434">
      <c r="A434">
        <f t="shared" si="6"/>
        <v>429</v>
      </c>
      <c r="B434" s="16">
        <v>21</v>
      </c>
      <c r="C434" s="22" t="s">
        <v>686</v>
      </c>
      <c r="D434" s="23" t="s">
        <v>15</v>
      </c>
      <c r="E434" s="24" t="s">
        <v>12</v>
      </c>
      <c r="F434" s="24">
        <v>1995</v>
      </c>
      <c r="G434" s="25" t="s">
        <v>81</v>
      </c>
      <c r="H434" s="21" t="str">
        <f>IF(E434="M",LOOKUP($H$2-F434,{0;40;50;60;70},{"muži A";"muži B";"muži C";"muži D";"muži E"}),IF(E434="Ž",LOOKUP($H$2-F434,{0;40;50},{"ženy F";"ženy G";"ženy H"}),"ERR"))</f>
        <v xml:space="preserve">muži A</v>
      </c>
    </row>
    <row r="435">
      <c r="A435">
        <f t="shared" si="6"/>
        <v>430</v>
      </c>
      <c r="B435" s="16">
        <v>20</v>
      </c>
      <c r="C435" s="22" t="s">
        <v>686</v>
      </c>
      <c r="D435" s="23" t="s">
        <v>393</v>
      </c>
      <c r="E435" s="24" t="s">
        <v>12</v>
      </c>
      <c r="F435" s="24">
        <v>1974</v>
      </c>
      <c r="G435" s="25" t="s">
        <v>81</v>
      </c>
      <c r="H435" s="21" t="str">
        <f>IF(E435="M",LOOKUP($H$2-F435,{0;40;50;60;70},{"muži A";"muži B";"muži C";"muži D";"muži E"}),IF(E435="Ž",LOOKUP($H$2-F435,{0;40;50},{"ženy F";"ženy G";"ženy H"}),"ERR"))</f>
        <v xml:space="preserve">muži C</v>
      </c>
    </row>
    <row r="436">
      <c r="A436">
        <f t="shared" si="6"/>
        <v>431</v>
      </c>
      <c r="B436" s="16"/>
      <c r="C436" s="22" t="s">
        <v>687</v>
      </c>
      <c r="D436" s="23" t="s">
        <v>21</v>
      </c>
      <c r="E436" s="24" t="s">
        <v>12</v>
      </c>
      <c r="F436" s="24">
        <v>1971</v>
      </c>
      <c r="G436" s="25" t="s">
        <v>257</v>
      </c>
      <c r="H436" s="21" t="str">
        <f>IF(E436="M",LOOKUP($H$2-F436,{0;40;50;60;70},{"muži A";"muži B";"muži C";"muži D";"muži E"}),IF(E436="Ž",LOOKUP($H$2-F436,{0;40;50},{"ženy F";"ženy G";"ženy H"}),"ERR"))</f>
        <v xml:space="preserve">muži C</v>
      </c>
    </row>
    <row r="437">
      <c r="A437">
        <f t="shared" si="6"/>
        <v>432</v>
      </c>
      <c r="B437" s="16"/>
      <c r="C437" s="22" t="s">
        <v>688</v>
      </c>
      <c r="D437" s="23" t="s">
        <v>325</v>
      </c>
      <c r="E437" s="24" t="s">
        <v>30</v>
      </c>
      <c r="F437" s="24">
        <v>1977</v>
      </c>
      <c r="G437" s="25" t="s">
        <v>257</v>
      </c>
      <c r="H437" s="21" t="str">
        <f>IF(E437="M",LOOKUP($H$2-F437,{0;40;50;60;70},{"muži A";"muži B";"muži C";"muži D";"muži E"}),IF(E437="Ž",LOOKUP($H$2-F437,{0;40;50},{"ženy F";"ženy G";"ženy H"}),"ERR"))</f>
        <v xml:space="preserve">ženy G</v>
      </c>
    </row>
    <row r="438">
      <c r="A438">
        <f t="shared" si="6"/>
        <v>433</v>
      </c>
      <c r="B438" s="16"/>
      <c r="C438" s="22" t="s">
        <v>689</v>
      </c>
      <c r="D438" s="23" t="s">
        <v>62</v>
      </c>
      <c r="E438" s="24" t="s">
        <v>12</v>
      </c>
      <c r="F438" s="24">
        <v>1974</v>
      </c>
      <c r="G438" s="25" t="s">
        <v>37</v>
      </c>
      <c r="H438" s="21" t="str">
        <f>IF(E438="M",LOOKUP($H$2-F438,{0;40;50;60;70},{"muži A";"muži B";"muži C";"muži D";"muži E"}),IF(E438="Ž",LOOKUP($H$2-F438,{0;40;50},{"ženy F";"ženy G";"ženy H"}),"ERR"))</f>
        <v xml:space="preserve">muži C</v>
      </c>
    </row>
    <row r="439">
      <c r="A439">
        <f t="shared" si="6"/>
        <v>434</v>
      </c>
      <c r="B439" s="16"/>
      <c r="C439" s="22" t="s">
        <v>690</v>
      </c>
      <c r="D439" s="23" t="s">
        <v>405</v>
      </c>
      <c r="E439" s="24" t="s">
        <v>12</v>
      </c>
      <c r="F439" s="24">
        <v>1964</v>
      </c>
      <c r="G439" s="25" t="s">
        <v>691</v>
      </c>
      <c r="H439" s="21" t="str">
        <f>IF(E439="M",LOOKUP($H$2-F439,{0;40;50;60;70},{"muži A";"muži B";"muži C";"muži D";"muži E"}),IF(E439="Ž",LOOKUP($H$2-F439,{0;40;50},{"ženy F";"ženy G";"ženy H"}),"ERR"))</f>
        <v xml:space="preserve">muži D</v>
      </c>
    </row>
    <row r="440">
      <c r="A440">
        <f t="shared" si="6"/>
        <v>435</v>
      </c>
      <c r="B440" s="16"/>
      <c r="C440" s="22" t="s">
        <v>692</v>
      </c>
      <c r="D440" s="23" t="s">
        <v>693</v>
      </c>
      <c r="E440" s="24" t="s">
        <v>30</v>
      </c>
      <c r="F440" s="24">
        <v>1983</v>
      </c>
      <c r="G440" s="25" t="s">
        <v>37</v>
      </c>
      <c r="H440" s="21" t="str">
        <f>IF(E440="M",LOOKUP($H$2-F440,{0;40;50;60;70},{"muži A";"muži B";"muži C";"muži D";"muži E"}),IF(E440="Ž",LOOKUP($H$2-F440,{0;40;50},{"ženy F";"ženy G";"ženy H"}),"ERR"))</f>
        <v xml:space="preserve">ženy G</v>
      </c>
    </row>
    <row r="441">
      <c r="A441">
        <f t="shared" si="6"/>
        <v>436</v>
      </c>
      <c r="B441" s="16">
        <v>19</v>
      </c>
      <c r="C441" s="22" t="s">
        <v>694</v>
      </c>
      <c r="D441" s="23" t="s">
        <v>695</v>
      </c>
      <c r="E441" s="24" t="s">
        <v>30</v>
      </c>
      <c r="F441" s="24">
        <v>2009</v>
      </c>
      <c r="G441" s="25" t="s">
        <v>127</v>
      </c>
      <c r="H441" s="21" t="str">
        <f>IF(E441="M",LOOKUP($H$2-F441,{0;40;50;60;70},{"muži A";"muži B";"muži C";"muži D";"muži E"}),IF(E441="Ž",LOOKUP($H$2-F441,{0;40;50},{"ženy F";"ženy G";"ženy H"}),"ERR"))</f>
        <v xml:space="preserve">ženy F</v>
      </c>
    </row>
    <row r="442">
      <c r="A442">
        <f t="shared" si="6"/>
        <v>437</v>
      </c>
      <c r="B442" s="16">
        <v>4</v>
      </c>
      <c r="C442" s="22" t="s">
        <v>696</v>
      </c>
      <c r="D442" s="23" t="s">
        <v>626</v>
      </c>
      <c r="E442" s="24" t="s">
        <v>12</v>
      </c>
      <c r="F442" s="24">
        <v>1955</v>
      </c>
      <c r="G442" s="25" t="s">
        <v>697</v>
      </c>
      <c r="H442" s="21" t="str">
        <f>IF(E442="M",LOOKUP($H$2-F442,{0;40;50;60;70},{"muži A";"muži B";"muži C";"muži D";"muži E"}),IF(E442="Ž",LOOKUP($H$2-F442,{0;40;50},{"ženy F";"ženy G";"ženy H"}),"ERR"))</f>
        <v xml:space="preserve">muži E</v>
      </c>
    </row>
    <row r="443">
      <c r="A443">
        <f t="shared" si="6"/>
        <v>438</v>
      </c>
      <c r="B443" s="16"/>
      <c r="C443" s="22" t="s">
        <v>698</v>
      </c>
      <c r="D443" s="23" t="s">
        <v>206</v>
      </c>
      <c r="E443" s="24" t="s">
        <v>12</v>
      </c>
      <c r="F443" s="24">
        <v>1993</v>
      </c>
      <c r="G443" s="25" t="s">
        <v>699</v>
      </c>
      <c r="H443" s="21" t="str">
        <f>IF(E443="M",LOOKUP($H$2-F443,{0;40;50;60;70},{"muži A";"muži B";"muži C";"muži D";"muži E"}),IF(E443="Ž",LOOKUP($H$2-F443,{0;40;50},{"ženy F";"ženy G";"ženy H"}),"ERR"))</f>
        <v xml:space="preserve">muži A</v>
      </c>
    </row>
    <row r="444">
      <c r="A444">
        <f t="shared" si="6"/>
        <v>439</v>
      </c>
      <c r="B444" s="16"/>
      <c r="C444" s="22" t="s">
        <v>698</v>
      </c>
      <c r="D444" s="23" t="s">
        <v>33</v>
      </c>
      <c r="E444" s="24" t="s">
        <v>12</v>
      </c>
      <c r="F444" s="24">
        <v>1982</v>
      </c>
      <c r="G444" s="25" t="s">
        <v>700</v>
      </c>
      <c r="H444" s="21" t="str">
        <f>IF(E444="M",LOOKUP($H$2-F444,{0;40;50;60;70},{"muži A";"muži B";"muži C";"muži D";"muži E"}),IF(E444="Ž",LOOKUP($H$2-F444,{0;40;50},{"ženy F";"ženy G";"ženy H"}),"ERR"))</f>
        <v xml:space="preserve">muži B</v>
      </c>
    </row>
    <row r="445">
      <c r="A445">
        <f t="shared" si="6"/>
        <v>440</v>
      </c>
      <c r="B445" s="16"/>
      <c r="C445" s="22" t="s">
        <v>698</v>
      </c>
      <c r="D445" s="23" t="s">
        <v>253</v>
      </c>
      <c r="E445" s="24" t="s">
        <v>12</v>
      </c>
      <c r="F445" s="24">
        <v>1956</v>
      </c>
      <c r="G445" s="25" t="s">
        <v>701</v>
      </c>
      <c r="H445" s="21" t="str">
        <f>IF(E445="M",LOOKUP($H$2-F445,{0;40;50;60;70},{"muži A";"muži B";"muži C";"muži D";"muži E"}),IF(E445="Ž",LOOKUP($H$2-F445,{0;40;50},{"ženy F";"ženy G";"ženy H"}),"ERR"))</f>
        <v xml:space="preserve">muži E</v>
      </c>
    </row>
    <row r="446">
      <c r="A446">
        <f t="shared" si="6"/>
        <v>441</v>
      </c>
      <c r="B446" s="16">
        <v>49</v>
      </c>
      <c r="C446" s="22" t="s">
        <v>702</v>
      </c>
      <c r="D446" s="23" t="s">
        <v>703</v>
      </c>
      <c r="E446" s="24" t="s">
        <v>30</v>
      </c>
      <c r="F446" s="24">
        <v>1987</v>
      </c>
      <c r="G446" s="25" t="s">
        <v>704</v>
      </c>
      <c r="H446" s="21" t="str">
        <f>IF(E446="M",LOOKUP($H$2-F446,{0;40;50;60;70},{"muži A";"muži B";"muži C";"muži D";"muži E"}),IF(E446="Ž",LOOKUP($H$2-F446,{0;40;50},{"ženy F";"ženy G";"ženy H"}),"ERR"))</f>
        <v xml:space="preserve">ženy F</v>
      </c>
    </row>
    <row r="447">
      <c r="A447">
        <f t="shared" si="6"/>
        <v>442</v>
      </c>
      <c r="B447" s="16"/>
      <c r="C447" s="22" t="s">
        <v>705</v>
      </c>
      <c r="D447" s="23" t="s">
        <v>90</v>
      </c>
      <c r="E447" s="24" t="s">
        <v>12</v>
      </c>
      <c r="F447" s="24">
        <v>1993</v>
      </c>
      <c r="G447" s="25" t="s">
        <v>81</v>
      </c>
      <c r="H447" s="21" t="str">
        <f>IF(E447="M",LOOKUP($H$2-F447,{0;40;50;60;70},{"muži A";"muži B";"muži C";"muži D";"muži E"}),IF(E447="Ž",LOOKUP($H$2-F447,{0;40;50},{"ženy F";"ženy G";"ženy H"}),"ERR"))</f>
        <v xml:space="preserve">muži A</v>
      </c>
    </row>
    <row r="448">
      <c r="A448">
        <f t="shared" si="6"/>
        <v>443</v>
      </c>
      <c r="B448" s="16">
        <v>69</v>
      </c>
      <c r="C448" s="22" t="s">
        <v>611</v>
      </c>
      <c r="D448" s="23" t="s">
        <v>18</v>
      </c>
      <c r="E448" s="24" t="s">
        <v>12</v>
      </c>
      <c r="F448" s="24">
        <v>1972</v>
      </c>
      <c r="G448" s="25" t="s">
        <v>706</v>
      </c>
      <c r="H448" s="21" t="str">
        <f>IF(E448="M",LOOKUP($H$2-F448,{0;40;50;60;70},{"muži A";"muži B";"muži C";"muži D";"muži E"}),IF(E448="Ž",LOOKUP($H$2-F448,{0;40;50},{"ženy F";"ženy G";"ženy H"}),"ERR"))</f>
        <v xml:space="preserve">muži C</v>
      </c>
    </row>
    <row r="449">
      <c r="A449">
        <f t="shared" si="6"/>
        <v>444</v>
      </c>
      <c r="B449" s="16"/>
      <c r="C449" s="22" t="s">
        <v>611</v>
      </c>
      <c r="D449" s="23" t="s">
        <v>18</v>
      </c>
      <c r="E449" s="24" t="s">
        <v>12</v>
      </c>
      <c r="F449" s="24">
        <v>1972</v>
      </c>
      <c r="G449" s="25" t="s">
        <v>707</v>
      </c>
      <c r="H449" s="21" t="str">
        <f>IF(E449="M",LOOKUP($H$2-F449,{0;40;50;60;70},{"muži A";"muži B";"muži C";"muži D";"muži E"}),IF(E449="Ž",LOOKUP($H$2-F449,{0;40;50},{"ženy F";"ženy G";"ženy H"}),"ERR"))</f>
        <v xml:space="preserve">muži C</v>
      </c>
    </row>
    <row r="450">
      <c r="A450">
        <f t="shared" si="6"/>
        <v>445</v>
      </c>
      <c r="B450" s="16"/>
      <c r="C450" s="22" t="s">
        <v>708</v>
      </c>
      <c r="D450" s="23" t="s">
        <v>709</v>
      </c>
      <c r="E450" s="24" t="s">
        <v>12</v>
      </c>
      <c r="F450" s="24">
        <v>1974</v>
      </c>
      <c r="G450" s="25" t="s">
        <v>710</v>
      </c>
      <c r="H450" s="21" t="str">
        <f>IF(E450="M",LOOKUP($H$2-F450,{0;40;50;60;70},{"muži A";"muži B";"muži C";"muži D";"muži E"}),IF(E450="Ž",LOOKUP($H$2-F450,{0;40;50},{"ženy F";"ženy G";"ženy H"}),"ERR"))</f>
        <v xml:space="preserve">muži C</v>
      </c>
    </row>
    <row r="451">
      <c r="A451">
        <f t="shared" si="6"/>
        <v>446</v>
      </c>
      <c r="B451" s="16"/>
      <c r="C451" s="22" t="s">
        <v>711</v>
      </c>
      <c r="D451" s="23" t="s">
        <v>26</v>
      </c>
      <c r="E451" s="24" t="s">
        <v>12</v>
      </c>
      <c r="F451" s="24">
        <v>1980</v>
      </c>
      <c r="G451" s="25" t="s">
        <v>712</v>
      </c>
      <c r="H451" s="21" t="str">
        <f>IF(E451="M",LOOKUP($H$2-F451,{0;40;50;60;70},{"muži A";"muži B";"muži C";"muži D";"muži E"}),IF(E451="Ž",LOOKUP($H$2-F451,{0;40;50},{"ženy F";"ženy G";"ženy H"}),"ERR"))</f>
        <v xml:space="preserve">muži B</v>
      </c>
    </row>
    <row r="452">
      <c r="A452">
        <f t="shared" si="6"/>
        <v>447</v>
      </c>
      <c r="B452" s="16"/>
      <c r="C452" s="22" t="s">
        <v>713</v>
      </c>
      <c r="D452" s="23" t="s">
        <v>62</v>
      </c>
      <c r="E452" s="24" t="s">
        <v>12</v>
      </c>
      <c r="F452" s="24">
        <v>1986</v>
      </c>
      <c r="G452" s="25" t="s">
        <v>16</v>
      </c>
      <c r="H452" s="21" t="str">
        <f>IF(E452="M",LOOKUP($H$2-F452,{0;40;50;60;70},{"muži A";"muži B";"muži C";"muži D";"muži E"}),IF(E452="Ž",LOOKUP($H$2-F452,{0;40;50},{"ženy F";"ženy G";"ženy H"}),"ERR"))</f>
        <v xml:space="preserve">muži B</v>
      </c>
    </row>
    <row r="453">
      <c r="A453">
        <f t="shared" si="6"/>
        <v>448</v>
      </c>
      <c r="B453" s="16"/>
      <c r="C453" s="22" t="s">
        <v>714</v>
      </c>
      <c r="D453" s="23" t="s">
        <v>140</v>
      </c>
      <c r="E453" s="24" t="s">
        <v>30</v>
      </c>
      <c r="F453" s="24">
        <v>1984</v>
      </c>
      <c r="G453" s="25" t="s">
        <v>715</v>
      </c>
      <c r="H453" s="21" t="str">
        <f>IF(E453="M",LOOKUP($H$2-F453,{0;40;50;60;70},{"muži A";"muži B";"muži C";"muži D";"muži E"}),IF(E453="Ž",LOOKUP($H$2-F453,{0;40;50},{"ženy F";"ženy G";"ženy H"}),"ERR"))</f>
        <v xml:space="preserve">ženy G</v>
      </c>
    </row>
    <row r="454">
      <c r="A454">
        <f t="shared" si="6"/>
        <v>449</v>
      </c>
      <c r="B454" s="16">
        <v>50</v>
      </c>
      <c r="C454" s="22" t="s">
        <v>716</v>
      </c>
      <c r="D454" s="23" t="s">
        <v>717</v>
      </c>
      <c r="E454" s="24" t="s">
        <v>30</v>
      </c>
      <c r="F454" s="24">
        <v>1993</v>
      </c>
      <c r="G454" s="25" t="s">
        <v>718</v>
      </c>
      <c r="H454" s="21" t="str">
        <f>IF(E454="M",LOOKUP($H$2-F454,{0;40;50;60;70},{"muži A";"muži B";"muži C";"muži D";"muži E"}),IF(E454="Ž",LOOKUP($H$2-F454,{0;40;50},{"ženy F";"ženy G";"ženy H"}),"ERR"))</f>
        <v xml:space="preserve">ženy F</v>
      </c>
    </row>
    <row r="455">
      <c r="A455">
        <f t="shared" ref="A455:A518" si="7">A454+1</f>
        <v>450</v>
      </c>
      <c r="B455" s="16"/>
      <c r="C455" s="22" t="s">
        <v>719</v>
      </c>
      <c r="D455" s="23" t="s">
        <v>80</v>
      </c>
      <c r="E455" s="24" t="s">
        <v>12</v>
      </c>
      <c r="F455" s="24">
        <v>1954</v>
      </c>
      <c r="G455" s="25" t="s">
        <v>720</v>
      </c>
      <c r="H455" s="21" t="str">
        <f>IF(E455="M",LOOKUP($H$2-F455,{0;40;50;60;70},{"muži A";"muži B";"muži C";"muži D";"muži E"}),IF(E455="Ž",LOOKUP($H$2-F455,{0;40;50},{"ženy F";"ženy G";"ženy H"}),"ERR"))</f>
        <v xml:space="preserve">muži E</v>
      </c>
    </row>
    <row r="456">
      <c r="A456">
        <f t="shared" si="7"/>
        <v>451</v>
      </c>
      <c r="B456" s="16">
        <v>31</v>
      </c>
      <c r="C456" s="22" t="s">
        <v>721</v>
      </c>
      <c r="D456" s="23" t="s">
        <v>96</v>
      </c>
      <c r="E456" s="24" t="s">
        <v>12</v>
      </c>
      <c r="F456" s="24">
        <v>1977</v>
      </c>
      <c r="G456" s="25" t="s">
        <v>722</v>
      </c>
      <c r="H456" s="21" t="str">
        <f>IF(E456="M",LOOKUP($H$2-F456,{0;40;50;60;70},{"muži A";"muži B";"muži C";"muži D";"muži E"}),IF(E456="Ž",LOOKUP($H$2-F456,{0;40;50},{"ženy F";"ženy G";"ženy H"}),"ERR"))</f>
        <v xml:space="preserve">muži B</v>
      </c>
    </row>
    <row r="457">
      <c r="A457">
        <f t="shared" si="7"/>
        <v>452</v>
      </c>
      <c r="B457" s="16"/>
      <c r="C457" s="22" t="s">
        <v>723</v>
      </c>
      <c r="D457" s="23" t="s">
        <v>308</v>
      </c>
      <c r="E457" s="24" t="s">
        <v>12</v>
      </c>
      <c r="F457" s="24">
        <v>1968</v>
      </c>
      <c r="G457" s="25" t="s">
        <v>169</v>
      </c>
      <c r="H457" s="21" t="str">
        <f>IF(E457="M",LOOKUP($H$2-F457,{0;40;50;60;70},{"muži A";"muži B";"muži C";"muži D";"muži E"}),IF(E457="Ž",LOOKUP($H$2-F457,{0;40;50},{"ženy F";"ženy G";"ženy H"}),"ERR"))</f>
        <v xml:space="preserve">muži C</v>
      </c>
    </row>
    <row r="458">
      <c r="A458">
        <f t="shared" si="7"/>
        <v>453</v>
      </c>
      <c r="B458" s="16"/>
      <c r="C458" s="22" t="s">
        <v>724</v>
      </c>
      <c r="D458" s="23" t="s">
        <v>134</v>
      </c>
      <c r="E458" s="24" t="s">
        <v>12</v>
      </c>
      <c r="F458" s="24">
        <v>1993</v>
      </c>
      <c r="G458" s="25" t="s">
        <v>374</v>
      </c>
      <c r="H458" s="21" t="str">
        <f>IF(E458="M",LOOKUP($H$2-F458,{0;40;50;60;70},{"muži A";"muži B";"muži C";"muži D";"muži E"}),IF(E458="Ž",LOOKUP($H$2-F458,{0;40;50},{"ženy F";"ženy G";"ženy H"}),"ERR"))</f>
        <v xml:space="preserve">muži A</v>
      </c>
    </row>
    <row r="459">
      <c r="A459">
        <f t="shared" si="7"/>
        <v>454</v>
      </c>
      <c r="B459" s="16"/>
      <c r="C459" s="22" t="s">
        <v>725</v>
      </c>
      <c r="D459" s="23" t="s">
        <v>128</v>
      </c>
      <c r="E459" s="24" t="s">
        <v>12</v>
      </c>
      <c r="F459" s="24">
        <v>2012</v>
      </c>
      <c r="G459" s="25" t="s">
        <v>87</v>
      </c>
      <c r="H459" s="21" t="s">
        <v>77</v>
      </c>
    </row>
    <row r="460">
      <c r="A460">
        <f t="shared" si="7"/>
        <v>455</v>
      </c>
      <c r="B460" s="16"/>
      <c r="C460" s="22" t="s">
        <v>726</v>
      </c>
      <c r="D460" s="23" t="s">
        <v>154</v>
      </c>
      <c r="E460" s="24" t="s">
        <v>30</v>
      </c>
      <c r="F460" s="24">
        <v>1980</v>
      </c>
      <c r="G460" s="25" t="s">
        <v>87</v>
      </c>
      <c r="H460" s="21" t="str">
        <f>IF(E460="M",LOOKUP($H$2-F460,{0;40;50;60;70},{"muži A";"muži B";"muži C";"muži D";"muži E"}),IF(E460="Ž",LOOKUP($H$2-F460,{0;40;50},{"ženy F";"ženy G";"ženy H"}),"ERR"))</f>
        <v xml:space="preserve">ženy G</v>
      </c>
    </row>
    <row r="461">
      <c r="A461">
        <f t="shared" si="7"/>
        <v>456</v>
      </c>
      <c r="B461" s="16"/>
      <c r="C461" s="22" t="s">
        <v>727</v>
      </c>
      <c r="D461" s="23" t="s">
        <v>21</v>
      </c>
      <c r="E461" s="24" t="s">
        <v>12</v>
      </c>
      <c r="F461" s="24">
        <v>1983</v>
      </c>
      <c r="G461" s="25" t="s">
        <v>728</v>
      </c>
      <c r="H461" s="21" t="str">
        <f>IF(E461="M",LOOKUP($H$2-F461,{0;40;50;60;70},{"muži A";"muži B";"muži C";"muži D";"muži E"}),IF(E461="Ž",LOOKUP($H$2-F461,{0;40;50},{"ženy F";"ženy G";"ženy H"}),"ERR"))</f>
        <v xml:space="preserve">muži B</v>
      </c>
    </row>
    <row r="462">
      <c r="A462">
        <f t="shared" si="7"/>
        <v>457</v>
      </c>
      <c r="B462" s="16"/>
      <c r="C462" s="22" t="s">
        <v>729</v>
      </c>
      <c r="D462" s="23" t="s">
        <v>192</v>
      </c>
      <c r="E462" s="24" t="s">
        <v>30</v>
      </c>
      <c r="F462" s="24">
        <v>1982</v>
      </c>
      <c r="G462" s="25" t="s">
        <v>728</v>
      </c>
      <c r="H462" s="21" t="s">
        <v>77</v>
      </c>
    </row>
    <row r="463">
      <c r="A463">
        <f t="shared" si="7"/>
        <v>458</v>
      </c>
      <c r="B463" s="16"/>
      <c r="C463" s="22" t="s">
        <v>730</v>
      </c>
      <c r="D463" s="23" t="s">
        <v>731</v>
      </c>
      <c r="E463" s="24" t="s">
        <v>12</v>
      </c>
      <c r="F463" s="24">
        <v>2008</v>
      </c>
      <c r="G463" s="25" t="s">
        <v>101</v>
      </c>
      <c r="H463" s="21" t="s">
        <v>77</v>
      </c>
    </row>
    <row r="464">
      <c r="A464">
        <f t="shared" si="7"/>
        <v>459</v>
      </c>
      <c r="B464" s="16"/>
      <c r="C464" s="22" t="s">
        <v>732</v>
      </c>
      <c r="D464" s="23" t="s">
        <v>591</v>
      </c>
      <c r="E464" s="24" t="s">
        <v>12</v>
      </c>
      <c r="F464" s="24">
        <v>1939</v>
      </c>
      <c r="G464" s="25" t="s">
        <v>733</v>
      </c>
      <c r="H464" s="21" t="str">
        <f>IF(E464="M",LOOKUP($H$2-F464,{0;40;50;60;70},{"muži A";"muži B";"muži C";"muži D";"muži E"}),IF(E464="Ž",LOOKUP($H$2-F464,{0;40;50},{"ženy F";"ženy G";"ženy H"}),"ERR"))</f>
        <v xml:space="preserve">muži E</v>
      </c>
    </row>
    <row r="465">
      <c r="A465">
        <f t="shared" si="7"/>
        <v>460</v>
      </c>
      <c r="B465" s="16"/>
      <c r="C465" s="22" t="s">
        <v>734</v>
      </c>
      <c r="D465" s="23" t="s">
        <v>86</v>
      </c>
      <c r="E465" s="24" t="s">
        <v>30</v>
      </c>
      <c r="F465" s="24">
        <v>1961</v>
      </c>
      <c r="G465" s="25" t="s">
        <v>735</v>
      </c>
      <c r="H465" s="21" t="str">
        <f>IF(E465="M",LOOKUP($H$2-F465,{0;40;50;60;70},{"muži A";"muži B";"muži C";"muži D";"muži E"}),IF(E465="Ž",LOOKUP($H$2-F465,{0;40;50},{"ženy F";"ženy G";"ženy H"}),"ERR"))</f>
        <v xml:space="preserve">ženy H</v>
      </c>
    </row>
    <row r="466">
      <c r="A466">
        <f t="shared" si="7"/>
        <v>461</v>
      </c>
      <c r="B466" s="16"/>
      <c r="C466" s="22" t="s">
        <v>736</v>
      </c>
      <c r="D466" s="23" t="s">
        <v>52</v>
      </c>
      <c r="E466" s="24" t="s">
        <v>12</v>
      </c>
      <c r="F466" s="24">
        <v>1985</v>
      </c>
      <c r="G466" s="25"/>
      <c r="H466" s="21" t="str">
        <f>IF(E466="M",LOOKUP($H$2-F466,{0;40;50;60;70},{"muži A";"muži B";"muži C";"muži D";"muži E"}),IF(E466="Ž",LOOKUP($H$2-F466,{0;40;50},{"ženy F";"ženy G";"ženy H"}),"ERR"))</f>
        <v xml:space="preserve">muži B</v>
      </c>
    </row>
    <row r="467">
      <c r="A467">
        <f t="shared" si="7"/>
        <v>462</v>
      </c>
      <c r="B467" s="16"/>
      <c r="C467" s="22" t="s">
        <v>737</v>
      </c>
      <c r="D467" s="23" t="s">
        <v>57</v>
      </c>
      <c r="E467" s="24" t="s">
        <v>12</v>
      </c>
      <c r="F467" s="24">
        <v>1962</v>
      </c>
      <c r="G467" s="25" t="s">
        <v>37</v>
      </c>
      <c r="H467" s="21" t="str">
        <f>IF(E467="M",LOOKUP($H$2-F467,{0;40;50;60;70},{"muži A";"muži B";"muži C";"muži D";"muži E"}),IF(E467="Ž",LOOKUP($H$2-F467,{0;40;50},{"ženy F";"ženy G";"ženy H"}),"ERR"))</f>
        <v xml:space="preserve">muži D</v>
      </c>
    </row>
    <row r="468">
      <c r="A468">
        <f t="shared" si="7"/>
        <v>463</v>
      </c>
      <c r="B468" s="16"/>
      <c r="C468" s="22" t="s">
        <v>738</v>
      </c>
      <c r="D468" s="23" t="s">
        <v>86</v>
      </c>
      <c r="E468" s="24" t="s">
        <v>30</v>
      </c>
      <c r="F468" s="24">
        <v>1955</v>
      </c>
      <c r="G468" s="25" t="s">
        <v>16</v>
      </c>
      <c r="H468" s="21" t="str">
        <f>IF(E468="M",LOOKUP($H$2-F468,{0;40;50;60;70},{"muži A";"muži B";"muži C";"muži D";"muži E"}),IF(E468="Ž",LOOKUP($H$2-F468,{0;40;50},{"ženy F";"ženy G";"ženy H"}),"ERR"))</f>
        <v xml:space="preserve">ženy H</v>
      </c>
    </row>
    <row r="469">
      <c r="A469">
        <f t="shared" si="7"/>
        <v>464</v>
      </c>
      <c r="B469" s="16"/>
      <c r="C469" s="22" t="s">
        <v>739</v>
      </c>
      <c r="D469" s="23" t="s">
        <v>54</v>
      </c>
      <c r="E469" s="24" t="s">
        <v>12</v>
      </c>
      <c r="F469" s="24">
        <v>2008</v>
      </c>
      <c r="G469" s="25" t="s">
        <v>740</v>
      </c>
      <c r="H469" s="21" t="str">
        <f>IF(E469="M",LOOKUP($H$2-F469,{0;40;50;60;70},{"muži A";"muži B";"muži C";"muži D";"muži E"}),IF(E469="Ž",LOOKUP($H$2-F469,{0;40;50},{"ženy F";"ženy G";"ženy H"}),"ERR"))</f>
        <v xml:space="preserve">muži A</v>
      </c>
    </row>
    <row r="470">
      <c r="A470">
        <f t="shared" si="7"/>
        <v>465</v>
      </c>
      <c r="B470" s="16"/>
      <c r="C470" s="22" t="s">
        <v>739</v>
      </c>
      <c r="D470" s="23" t="s">
        <v>54</v>
      </c>
      <c r="E470" s="24" t="s">
        <v>12</v>
      </c>
      <c r="F470" s="24">
        <v>1972</v>
      </c>
      <c r="G470" s="25" t="s">
        <v>361</v>
      </c>
      <c r="H470" s="21" t="str">
        <f>IF(E470="M",LOOKUP($H$2-F470,{0;40;50;60;70},{"muži A";"muži B";"muži C";"muži D";"muži E"}),IF(E470="Ž",LOOKUP($H$2-F470,{0;40;50},{"ženy F";"ženy G";"ženy H"}),"ERR"))</f>
        <v xml:space="preserve">muži C</v>
      </c>
    </row>
    <row r="471">
      <c r="A471">
        <f t="shared" si="7"/>
        <v>466</v>
      </c>
      <c r="B471" s="16"/>
      <c r="C471" s="22" t="s">
        <v>741</v>
      </c>
      <c r="D471" s="23" t="s">
        <v>405</v>
      </c>
      <c r="E471" s="24" t="s">
        <v>12</v>
      </c>
      <c r="F471" s="24">
        <v>1980</v>
      </c>
      <c r="G471" s="25" t="s">
        <v>220</v>
      </c>
      <c r="H471" s="21" t="str">
        <f>IF(E471="M",LOOKUP($H$2-F471,{0;40;50;60;70},{"muži A";"muži B";"muži C";"muži D";"muži E"}),IF(E471="Ž",LOOKUP($H$2-F471,{0;40;50},{"ženy F";"ženy G";"ženy H"}),"ERR"))</f>
        <v xml:space="preserve">muži B</v>
      </c>
    </row>
    <row r="472">
      <c r="A472">
        <f t="shared" si="7"/>
        <v>467</v>
      </c>
      <c r="B472" s="16"/>
      <c r="C472" s="22" t="s">
        <v>742</v>
      </c>
      <c r="D472" s="23" t="s">
        <v>88</v>
      </c>
      <c r="E472" s="24" t="s">
        <v>30</v>
      </c>
      <c r="F472" s="24">
        <v>1977</v>
      </c>
      <c r="G472" s="25" t="s">
        <v>37</v>
      </c>
      <c r="H472" s="21" t="str">
        <f>IF(E472="M",LOOKUP($H$2-F472,{0;40;50;60;70},{"muži A";"muži B";"muži C";"muži D";"muži E"}),IF(E472="Ž",LOOKUP($H$2-F472,{0;40;50},{"ženy F";"ženy G";"ženy H"}),"ERR"))</f>
        <v xml:space="preserve">ženy G</v>
      </c>
    </row>
    <row r="473">
      <c r="A473">
        <f t="shared" si="7"/>
        <v>468</v>
      </c>
      <c r="B473" s="16"/>
      <c r="C473" s="22" t="s">
        <v>743</v>
      </c>
      <c r="D473" s="23" t="s">
        <v>26</v>
      </c>
      <c r="E473" s="24" t="s">
        <v>12</v>
      </c>
      <c r="F473" s="24">
        <v>1970</v>
      </c>
      <c r="G473" s="25" t="s">
        <v>81</v>
      </c>
      <c r="H473" s="21" t="str">
        <f>IF(E473="M",LOOKUP($H$2-F473,{0;40;50;60;70},{"muži A";"muži B";"muži C";"muži D";"muži E"}),IF(E473="Ž",LOOKUP($H$2-F473,{0;40;50},{"ženy F";"ženy G";"ženy H"}),"ERR"))</f>
        <v xml:space="preserve">muži C</v>
      </c>
    </row>
    <row r="474">
      <c r="A474">
        <f t="shared" si="7"/>
        <v>469</v>
      </c>
      <c r="B474" s="16"/>
      <c r="C474" s="22" t="s">
        <v>744</v>
      </c>
      <c r="D474" s="23" t="s">
        <v>325</v>
      </c>
      <c r="E474" s="24" t="s">
        <v>30</v>
      </c>
      <c r="F474" s="24">
        <v>1983</v>
      </c>
      <c r="G474" s="25" t="s">
        <v>127</v>
      </c>
      <c r="H474" s="21" t="str">
        <f>IF(E474="M",LOOKUP($H$2-F474,{0;40;50;60;70},{"muži A";"muži B";"muži C";"muži D";"muži E"}),IF(E474="Ž",LOOKUP($H$2-F474,{0;40;50},{"ženy F";"ženy G";"ženy H"}),"ERR"))</f>
        <v xml:space="preserve">ženy G</v>
      </c>
    </row>
    <row r="475">
      <c r="A475">
        <f t="shared" si="7"/>
        <v>470</v>
      </c>
      <c r="B475" s="16">
        <v>23</v>
      </c>
      <c r="C475" s="22" t="s">
        <v>745</v>
      </c>
      <c r="D475" s="23" t="s">
        <v>188</v>
      </c>
      <c r="E475" s="24" t="s">
        <v>30</v>
      </c>
      <c r="F475" s="24">
        <v>1989</v>
      </c>
      <c r="G475" s="25" t="s">
        <v>87</v>
      </c>
      <c r="H475" s="21" t="str">
        <f>IF(E475="M",LOOKUP($H$2-F475,{0;40;50;60;70},{"muži A";"muži B";"muži C";"muži D";"muži E"}),IF(E475="Ž",LOOKUP($H$2-F475,{0;40;50},{"ženy F";"ženy G";"ženy H"}),"ERR"))</f>
        <v xml:space="preserve">ženy F</v>
      </c>
    </row>
    <row r="476">
      <c r="A476">
        <f t="shared" si="7"/>
        <v>471</v>
      </c>
      <c r="B476" s="16"/>
      <c r="C476" s="22" t="s">
        <v>745</v>
      </c>
      <c r="D476" s="23" t="s">
        <v>182</v>
      </c>
      <c r="E476" s="24" t="s">
        <v>30</v>
      </c>
      <c r="F476" s="24">
        <v>1964</v>
      </c>
      <c r="G476" s="25" t="s">
        <v>87</v>
      </c>
      <c r="H476" s="21" t="str">
        <f>IF(E476="M",LOOKUP($H$2-F476,{0;40;50;60;70},{"muži A";"muži B";"muži C";"muži D";"muži E"}),IF(E476="Ž",LOOKUP($H$2-F476,{0;40;50},{"ženy F";"ženy G";"ženy H"}),"ERR"))</f>
        <v xml:space="preserve">ženy H</v>
      </c>
    </row>
    <row r="477">
      <c r="A477">
        <f t="shared" si="7"/>
        <v>472</v>
      </c>
      <c r="B477" s="16"/>
      <c r="C477" s="22" t="s">
        <v>746</v>
      </c>
      <c r="D477" s="23" t="s">
        <v>253</v>
      </c>
      <c r="E477" s="24" t="s">
        <v>12</v>
      </c>
      <c r="F477" s="24">
        <v>1991</v>
      </c>
      <c r="G477" s="25" t="s">
        <v>747</v>
      </c>
      <c r="H477" s="21" t="str">
        <f>IF(E477="M",LOOKUP($H$2-F477,{0;40;50;60;70},{"muži A";"muži B";"muži C";"muži D";"muži E"}),IF(E477="Ž",LOOKUP($H$2-F477,{0;40;50},{"ženy F";"ženy G";"ženy H"}),"ERR"))</f>
        <v xml:space="preserve">muži A</v>
      </c>
    </row>
    <row r="478">
      <c r="A478">
        <f t="shared" si="7"/>
        <v>473</v>
      </c>
      <c r="B478" s="16">
        <v>48</v>
      </c>
      <c r="C478" s="22" t="s">
        <v>748</v>
      </c>
      <c r="D478" s="23" t="s">
        <v>80</v>
      </c>
      <c r="E478" s="24" t="s">
        <v>12</v>
      </c>
      <c r="F478" s="24">
        <v>1948</v>
      </c>
      <c r="G478" s="25" t="s">
        <v>37</v>
      </c>
      <c r="H478" s="21" t="str">
        <f>IF(E478="M",LOOKUP($H$2-F478,{0;40;50;60;70},{"muži A";"muži B";"muži C";"muži D";"muži E"}),IF(E478="Ž",LOOKUP($H$2-F478,{0;40;50},{"ženy F";"ženy G";"ženy H"}),"ERR"))</f>
        <v xml:space="preserve">muži E</v>
      </c>
    </row>
    <row r="479">
      <c r="A479">
        <f t="shared" si="7"/>
        <v>474</v>
      </c>
      <c r="B479" s="16"/>
      <c r="C479" s="22" t="s">
        <v>749</v>
      </c>
      <c r="D479" s="23" t="s">
        <v>62</v>
      </c>
      <c r="E479" s="24" t="s">
        <v>12</v>
      </c>
      <c r="F479" s="24">
        <v>1989</v>
      </c>
      <c r="G479" s="25" t="s">
        <v>37</v>
      </c>
      <c r="H479" s="21" t="str">
        <f>IF(E479="M",LOOKUP($H$2-F479,{0;40;50;60;70},{"muži A";"muži B";"muži C";"muži D";"muži E"}),IF(E479="Ž",LOOKUP($H$2-F479,{0;40;50},{"ženy F";"ženy G";"ženy H"}),"ERR"))</f>
        <v xml:space="preserve">muži A</v>
      </c>
    </row>
    <row r="480">
      <c r="A480">
        <f t="shared" si="7"/>
        <v>475</v>
      </c>
      <c r="B480" s="16"/>
      <c r="C480" s="22" t="s">
        <v>749</v>
      </c>
      <c r="D480" s="23" t="s">
        <v>96</v>
      </c>
      <c r="E480" s="24" t="s">
        <v>12</v>
      </c>
      <c r="F480" s="24">
        <v>1973</v>
      </c>
      <c r="G480" s="25" t="s">
        <v>750</v>
      </c>
      <c r="H480" s="21" t="str">
        <f>IF(E480="M",LOOKUP($H$2-F480,{0;40;50;60;70},{"muži A";"muži B";"muži C";"muži D";"muži E"}),IF(E480="Ž",LOOKUP($H$2-F480,{0;40;50},{"ženy F";"ženy G";"ženy H"}),"ERR"))</f>
        <v xml:space="preserve">muži C</v>
      </c>
    </row>
    <row r="481">
      <c r="A481">
        <f t="shared" si="7"/>
        <v>476</v>
      </c>
      <c r="B481" s="16"/>
      <c r="C481" s="22" t="s">
        <v>751</v>
      </c>
      <c r="D481" s="23" t="s">
        <v>103</v>
      </c>
      <c r="E481" s="24" t="s">
        <v>30</v>
      </c>
      <c r="F481" s="24">
        <v>1990</v>
      </c>
      <c r="G481" s="25" t="s">
        <v>127</v>
      </c>
      <c r="H481" s="21" t="str">
        <f>IF(E481="M",LOOKUP($H$2-F481,{0;40;50;60;70},{"muži A";"muži B";"muži C";"muži D";"muži E"}),IF(E481="Ž",LOOKUP($H$2-F481,{0;40;50},{"ženy F";"ženy G";"ženy H"}),"ERR"))</f>
        <v xml:space="preserve">ženy F</v>
      </c>
    </row>
    <row r="482">
      <c r="A482">
        <f t="shared" si="7"/>
        <v>477</v>
      </c>
      <c r="B482" s="16">
        <v>34</v>
      </c>
      <c r="C482" s="22" t="s">
        <v>752</v>
      </c>
      <c r="D482" s="23" t="s">
        <v>15</v>
      </c>
      <c r="E482" s="24" t="s">
        <v>12</v>
      </c>
      <c r="F482" s="24">
        <v>1987</v>
      </c>
      <c r="G482" s="25" t="s">
        <v>37</v>
      </c>
      <c r="H482" s="21" t="str">
        <f>IF(E482="M",LOOKUP($H$2-F482,{0;40;50;60;70},{"muži A";"muži B";"muži C";"muži D";"muži E"}),IF(E482="Ž",LOOKUP($H$2-F482,{0;40;50},{"ženy F";"ženy G";"ženy H"}),"ERR"))</f>
        <v xml:space="preserve">muži A</v>
      </c>
    </row>
    <row r="483">
      <c r="A483">
        <f t="shared" si="7"/>
        <v>478</v>
      </c>
      <c r="B483" s="16"/>
      <c r="C483" s="22" t="s">
        <v>753</v>
      </c>
      <c r="D483" s="23" t="s">
        <v>90</v>
      </c>
      <c r="E483" s="24" t="s">
        <v>12</v>
      </c>
      <c r="F483" s="24">
        <v>1979</v>
      </c>
      <c r="G483" s="25" t="s">
        <v>754</v>
      </c>
      <c r="H483" s="21" t="str">
        <f>IF(E483="M",LOOKUP($H$2-F483,{0;40;50;60;70},{"muži A";"muži B";"muži C";"muži D";"muži E"}),IF(E483="Ž",LOOKUP($H$2-F483,{0;40;50},{"ženy F";"ženy G";"ženy H"}),"ERR"))</f>
        <v xml:space="preserve">muži B</v>
      </c>
    </row>
    <row r="484">
      <c r="A484">
        <f t="shared" si="7"/>
        <v>479</v>
      </c>
      <c r="B484" s="16"/>
      <c r="C484" s="22" t="s">
        <v>755</v>
      </c>
      <c r="D484" s="23" t="s">
        <v>134</v>
      </c>
      <c r="E484" s="24" t="s">
        <v>12</v>
      </c>
      <c r="F484" s="24">
        <v>1985</v>
      </c>
      <c r="G484" s="25" t="s">
        <v>94</v>
      </c>
      <c r="H484" s="21" t="str">
        <f>IF(E484="M",LOOKUP($H$2-F484,{0;40;50;60;70},{"muži A";"muži B";"muži C";"muži D";"muži E"}),IF(E484="Ž",LOOKUP($H$2-F484,{0;40;50},{"ženy F";"ženy G";"ženy H"}),"ERR"))</f>
        <v xml:space="preserve">muži B</v>
      </c>
    </row>
    <row r="485">
      <c r="A485">
        <f t="shared" si="7"/>
        <v>480</v>
      </c>
      <c r="B485" s="16"/>
      <c r="C485" s="22" t="s">
        <v>755</v>
      </c>
      <c r="D485" s="23" t="s">
        <v>206</v>
      </c>
      <c r="E485" s="24" t="s">
        <v>12</v>
      </c>
      <c r="F485" s="24">
        <v>1980</v>
      </c>
      <c r="G485" s="25" t="s">
        <v>162</v>
      </c>
      <c r="H485" s="21" t="str">
        <f>IF(E485="M",LOOKUP($H$2-F485,{0;40;50;60;70},{"muži A";"muži B";"muži C";"muži D";"muži E"}),IF(E485="Ž",LOOKUP($H$2-F485,{0;40;50},{"ženy F";"ženy G";"ženy H"}),"ERR"))</f>
        <v xml:space="preserve">muži B</v>
      </c>
    </row>
    <row r="486">
      <c r="A486">
        <f t="shared" si="7"/>
        <v>481</v>
      </c>
      <c r="B486" s="16"/>
      <c r="C486" s="22" t="s">
        <v>756</v>
      </c>
      <c r="D486" s="23" t="s">
        <v>46</v>
      </c>
      <c r="E486" s="24" t="s">
        <v>30</v>
      </c>
      <c r="F486" s="24">
        <v>2005</v>
      </c>
      <c r="G486" s="25" t="s">
        <v>101</v>
      </c>
      <c r="H486" s="21" t="s">
        <v>77</v>
      </c>
    </row>
    <row r="487">
      <c r="A487">
        <f t="shared" si="7"/>
        <v>482</v>
      </c>
      <c r="B487" s="16"/>
      <c r="C487" s="22" t="s">
        <v>756</v>
      </c>
      <c r="D487" s="23" t="s">
        <v>151</v>
      </c>
      <c r="E487" s="24" t="s">
        <v>30</v>
      </c>
      <c r="F487" s="24">
        <v>1981</v>
      </c>
      <c r="G487" s="25" t="s">
        <v>757</v>
      </c>
      <c r="H487" s="21" t="str">
        <f>IF(E487="M",LOOKUP($H$2-F487,{0;40;50;60;70},{"muži A";"muži B";"muži C";"muži D";"muži E"}),IF(E487="Ž",LOOKUP($H$2-F487,{0;40;50},{"ženy F";"ženy G";"ženy H"}),"ERR"))</f>
        <v xml:space="preserve">ženy G</v>
      </c>
    </row>
    <row r="488">
      <c r="A488">
        <f t="shared" si="7"/>
        <v>483</v>
      </c>
      <c r="B488" s="16"/>
      <c r="C488" s="22" t="s">
        <v>758</v>
      </c>
      <c r="D488" s="23" t="s">
        <v>41</v>
      </c>
      <c r="E488" s="24" t="s">
        <v>30</v>
      </c>
      <c r="F488" s="24">
        <v>1982</v>
      </c>
      <c r="G488" s="26" t="s">
        <v>478</v>
      </c>
      <c r="H488" s="21" t="str">
        <f>IF(E488="M",LOOKUP($H$2-F488,{0;40;50;60;70},{"muži A";"muži B";"muži C";"muži D";"muži E"}),IF(E488="Ž",LOOKUP($H$2-F488,{0;40;50},{"ženy F";"ženy G";"ženy H"}),"ERR"))</f>
        <v xml:space="preserve">ženy G</v>
      </c>
    </row>
    <row r="489">
      <c r="A489">
        <f t="shared" si="7"/>
        <v>484</v>
      </c>
      <c r="B489" s="16"/>
      <c r="C489" s="22" t="s">
        <v>759</v>
      </c>
      <c r="D489" s="23" t="s">
        <v>41</v>
      </c>
      <c r="E489" s="24" t="s">
        <v>30</v>
      </c>
      <c r="F489" s="24">
        <v>2005</v>
      </c>
      <c r="G489" s="25" t="s">
        <v>87</v>
      </c>
      <c r="H489" s="21" t="s">
        <v>77</v>
      </c>
    </row>
    <row r="490">
      <c r="A490">
        <f t="shared" si="7"/>
        <v>485</v>
      </c>
      <c r="B490" s="16"/>
      <c r="C490" s="22" t="s">
        <v>760</v>
      </c>
      <c r="D490" s="23" t="s">
        <v>271</v>
      </c>
      <c r="E490" s="24" t="s">
        <v>30</v>
      </c>
      <c r="F490" s="24">
        <v>1995</v>
      </c>
      <c r="G490" s="25" t="s">
        <v>380</v>
      </c>
      <c r="H490" s="21" t="str">
        <f>IF(E490="M",LOOKUP($H$2-F490,{0;40;50;60;70},{"muži A";"muži B";"muži C";"muži D";"muži E"}),IF(E490="Ž",LOOKUP($H$2-F490,{0;40;50},{"ženy F";"ženy G";"ženy H"}),"ERR"))</f>
        <v xml:space="preserve">ženy F</v>
      </c>
    </row>
    <row r="491">
      <c r="A491">
        <f t="shared" si="7"/>
        <v>486</v>
      </c>
      <c r="B491" s="16"/>
      <c r="C491" s="22" t="s">
        <v>761</v>
      </c>
      <c r="D491" s="23" t="s">
        <v>96</v>
      </c>
      <c r="E491" s="24" t="s">
        <v>12</v>
      </c>
      <c r="F491" s="24">
        <v>1973</v>
      </c>
      <c r="G491" s="25" t="s">
        <v>81</v>
      </c>
      <c r="H491" s="21" t="str">
        <f>IF(E491="M",LOOKUP($H$2-F491,{0;40;50;60;70},{"muži A";"muži B";"muži C";"muži D";"muži E"}),IF(E491="Ž",LOOKUP($H$2-F491,{0;40;50},{"ženy F";"ženy G";"ženy H"}),"ERR"))</f>
        <v xml:space="preserve">muži C</v>
      </c>
    </row>
    <row r="492">
      <c r="A492">
        <f t="shared" si="7"/>
        <v>487</v>
      </c>
      <c r="B492" s="16"/>
      <c r="C492" s="22" t="s">
        <v>762</v>
      </c>
      <c r="D492" s="23" t="s">
        <v>33</v>
      </c>
      <c r="E492" s="24" t="s">
        <v>12</v>
      </c>
      <c r="F492" s="24">
        <v>1968</v>
      </c>
      <c r="G492" s="25" t="s">
        <v>763</v>
      </c>
      <c r="H492" s="21" t="str">
        <f>IF(E492="M",LOOKUP($H$2-F492,{0;40;50;60;70},{"muži A";"muži B";"muži C";"muži D";"muži E"}),IF(E492="Ž",LOOKUP($H$2-F492,{0;40;50},{"ženy F";"ženy G";"ženy H"}),"ERR"))</f>
        <v xml:space="preserve">muži C</v>
      </c>
    </row>
    <row r="493">
      <c r="A493">
        <f t="shared" si="7"/>
        <v>488</v>
      </c>
      <c r="B493" s="16"/>
      <c r="C493" s="22" t="s">
        <v>762</v>
      </c>
      <c r="D493" s="23" t="s">
        <v>33</v>
      </c>
      <c r="E493" s="24" t="s">
        <v>12</v>
      </c>
      <c r="F493" s="24">
        <v>1945</v>
      </c>
      <c r="G493" s="25" t="s">
        <v>764</v>
      </c>
      <c r="H493" s="21" t="str">
        <f>IF(E493="M",LOOKUP($H$2-F493,{0;40;50;60;70},{"muži A";"muži B";"muži C";"muži D";"muži E"}),IF(E493="Ž",LOOKUP($H$2-F493,{0;40;50},{"ženy F";"ženy G";"ženy H"}),"ERR"))</f>
        <v xml:space="preserve">muži E</v>
      </c>
    </row>
    <row r="494">
      <c r="A494">
        <f t="shared" si="7"/>
        <v>489</v>
      </c>
      <c r="B494" s="16"/>
      <c r="C494" s="22" t="s">
        <v>765</v>
      </c>
      <c r="D494" s="23" t="s">
        <v>569</v>
      </c>
      <c r="E494" s="24" t="s">
        <v>30</v>
      </c>
      <c r="F494" s="24">
        <v>1981</v>
      </c>
      <c r="G494" s="25" t="s">
        <v>763</v>
      </c>
      <c r="H494" s="21" t="str">
        <f>IF(E494="M",LOOKUP($H$2-F494,{0;40;50;60;70},{"muži A";"muži B";"muži C";"muži D";"muži E"}),IF(E494="Ž",LOOKUP($H$2-F494,{0;40;50},{"ženy F";"ženy G";"ženy H"}),"ERR"))</f>
        <v xml:space="preserve">ženy G</v>
      </c>
    </row>
    <row r="495">
      <c r="A495">
        <f t="shared" si="7"/>
        <v>490</v>
      </c>
      <c r="B495" s="16"/>
      <c r="C495" s="22" t="s">
        <v>766</v>
      </c>
      <c r="D495" s="23" t="s">
        <v>414</v>
      </c>
      <c r="E495" s="24" t="s">
        <v>30</v>
      </c>
      <c r="F495" s="24">
        <v>1979</v>
      </c>
      <c r="G495" s="25" t="s">
        <v>91</v>
      </c>
      <c r="H495" s="21" t="str">
        <f>IF(E495="M",LOOKUP($H$2-F495,{0;40;50;60;70},{"muži A";"muži B";"muži C";"muži D";"muži E"}),IF(E495="Ž",LOOKUP($H$2-F495,{0;40;50},{"ženy F";"ženy G";"ženy H"}),"ERR"))</f>
        <v xml:space="preserve">ženy G</v>
      </c>
    </row>
    <row r="496">
      <c r="A496">
        <f t="shared" si="7"/>
        <v>491</v>
      </c>
      <c r="B496" s="16"/>
      <c r="C496" s="22" t="s">
        <v>767</v>
      </c>
      <c r="D496" s="23" t="s">
        <v>26</v>
      </c>
      <c r="E496" s="24" t="s">
        <v>12</v>
      </c>
      <c r="F496" s="24">
        <v>1986</v>
      </c>
      <c r="G496" s="25" t="s">
        <v>768</v>
      </c>
      <c r="H496" s="21" t="str">
        <f>IF(E496="M",LOOKUP($H$2-F496,{0;40;50;60;70},{"muži A";"muži B";"muži C";"muži D";"muži E"}),IF(E496="Ž",LOOKUP($H$2-F496,{0;40;50},{"ženy F";"ženy G";"ženy H"}),"ERR"))</f>
        <v xml:space="preserve">muži B</v>
      </c>
    </row>
    <row r="497">
      <c r="A497">
        <f t="shared" si="7"/>
        <v>492</v>
      </c>
      <c r="B497" s="16"/>
      <c r="C497" s="22" t="s">
        <v>769</v>
      </c>
      <c r="D497" s="23" t="s">
        <v>770</v>
      </c>
      <c r="E497" s="24" t="s">
        <v>30</v>
      </c>
      <c r="F497" s="24">
        <v>1974</v>
      </c>
      <c r="G497" s="25" t="s">
        <v>464</v>
      </c>
      <c r="H497" s="21" t="str">
        <f>IF(E497="M",LOOKUP($H$2-F497,{0;40;50;60;70},{"muži A";"muži B";"muži C";"muži D";"muži E"}),IF(E497="Ž",LOOKUP($H$2-F497,{0;40;50},{"ženy F";"ženy G";"ženy H"}),"ERR"))</f>
        <v xml:space="preserve">ženy H</v>
      </c>
    </row>
    <row r="498">
      <c r="A498">
        <f t="shared" si="7"/>
        <v>493</v>
      </c>
      <c r="B498" s="16"/>
      <c r="C498" s="22" t="s">
        <v>771</v>
      </c>
      <c r="D498" s="23" t="s">
        <v>96</v>
      </c>
      <c r="E498" s="24" t="s">
        <v>12</v>
      </c>
      <c r="F498" s="24">
        <v>1975</v>
      </c>
      <c r="G498" s="25" t="s">
        <v>772</v>
      </c>
      <c r="H498" s="21" t="str">
        <f>IF(E498="M",LOOKUP($H$2-F498,{0;40;50;60;70},{"muži A";"muži B";"muži C";"muži D";"muži E"}),IF(E498="Ž",LOOKUP($H$2-F498,{0;40;50},{"ženy F";"ženy G";"ženy H"}),"ERR"))</f>
        <v xml:space="preserve">muži C</v>
      </c>
    </row>
    <row r="499">
      <c r="A499">
        <f t="shared" si="7"/>
        <v>494</v>
      </c>
      <c r="B499" s="16"/>
      <c r="C499" s="22" t="s">
        <v>773</v>
      </c>
      <c r="D499" s="23" t="s">
        <v>774</v>
      </c>
      <c r="E499" s="24" t="s">
        <v>12</v>
      </c>
      <c r="F499" s="24">
        <v>1952</v>
      </c>
      <c r="G499" s="25" t="s">
        <v>81</v>
      </c>
      <c r="H499" s="21" t="str">
        <f>IF(E499="M",LOOKUP($H$2-F499,{0;40;50;60;70},{"muži A";"muži B";"muži C";"muži D";"muži E"}),IF(E499="Ž",LOOKUP($H$2-F499,{0;40;50},{"ženy F";"ženy G";"ženy H"}),"ERR"))</f>
        <v xml:space="preserve">muži E</v>
      </c>
    </row>
    <row r="500">
      <c r="A500">
        <f t="shared" si="7"/>
        <v>495</v>
      </c>
      <c r="B500" s="16"/>
      <c r="C500" s="22" t="s">
        <v>775</v>
      </c>
      <c r="D500" s="23" t="s">
        <v>188</v>
      </c>
      <c r="E500" s="24" t="s">
        <v>30</v>
      </c>
      <c r="F500" s="24">
        <v>1974</v>
      </c>
      <c r="G500" s="25" t="s">
        <v>169</v>
      </c>
      <c r="H500" s="21" t="str">
        <f>IF(E500="M",LOOKUP($H$2-F500,{0;40;50;60;70},{"muži A";"muži B";"muži C";"muži D";"muži E"}),IF(E500="Ž",LOOKUP($H$2-F500,{0;40;50},{"ženy F";"ženy G";"ženy H"}),"ERR"))</f>
        <v xml:space="preserve">ženy H</v>
      </c>
    </row>
    <row r="501">
      <c r="A501">
        <f t="shared" si="7"/>
        <v>496</v>
      </c>
      <c r="B501" s="16">
        <v>79</v>
      </c>
      <c r="C501" s="22" t="s">
        <v>776</v>
      </c>
      <c r="D501" s="23" t="s">
        <v>159</v>
      </c>
      <c r="E501" s="24" t="s">
        <v>12</v>
      </c>
      <c r="F501" s="24">
        <v>1979</v>
      </c>
      <c r="G501" s="25" t="s">
        <v>37</v>
      </c>
      <c r="H501" s="21" t="str">
        <f>IF(E501="M",LOOKUP($H$2-F501,{0;40;50;60;70},{"muži A";"muži B";"muži C";"muži D";"muži E"}),IF(E501="Ž",LOOKUP($H$2-F501,{0;40;50},{"ženy F";"ženy G";"ženy H"}),"ERR"))</f>
        <v xml:space="preserve">muži B</v>
      </c>
    </row>
    <row r="502">
      <c r="A502">
        <f t="shared" si="7"/>
        <v>497</v>
      </c>
      <c r="B502" s="16">
        <v>121</v>
      </c>
      <c r="C502" s="22" t="s">
        <v>776</v>
      </c>
      <c r="D502" s="23" t="s">
        <v>159</v>
      </c>
      <c r="E502" s="24" t="s">
        <v>12</v>
      </c>
      <c r="F502" s="24">
        <v>2015</v>
      </c>
      <c r="G502" s="26" t="s">
        <v>478</v>
      </c>
      <c r="H502" s="21" t="s">
        <v>77</v>
      </c>
    </row>
    <row r="503">
      <c r="A503">
        <f t="shared" si="7"/>
        <v>498</v>
      </c>
      <c r="B503" s="16">
        <v>78</v>
      </c>
      <c r="C503" s="22" t="s">
        <v>777</v>
      </c>
      <c r="D503" s="23" t="s">
        <v>188</v>
      </c>
      <c r="E503" s="24" t="s">
        <v>30</v>
      </c>
      <c r="F503" s="24">
        <v>1983</v>
      </c>
      <c r="G503" s="25" t="s">
        <v>37</v>
      </c>
      <c r="H503" s="21" t="str">
        <f>IF(E503="M",LOOKUP($H$2-F503,{0;40;50;60;70},{"muži A";"muži B";"muži C";"muži D";"muži E"}),IF(E503="Ž",LOOKUP($H$2-F503,{0;40;50},{"ženy F";"ženy G";"ženy H"}),"ERR"))</f>
        <v xml:space="preserve">ženy G</v>
      </c>
    </row>
    <row r="504">
      <c r="A504">
        <f t="shared" si="7"/>
        <v>499</v>
      </c>
      <c r="B504" s="16">
        <v>46</v>
      </c>
      <c r="C504" s="22" t="s">
        <v>778</v>
      </c>
      <c r="D504" s="23" t="s">
        <v>779</v>
      </c>
      <c r="E504" s="24" t="s">
        <v>30</v>
      </c>
      <c r="F504" s="24">
        <v>1984</v>
      </c>
      <c r="G504" s="25"/>
      <c r="H504" s="21" t="str">
        <f>IF(E504="M",LOOKUP($H$2-F504,{0;40;50;60;70},{"muži A";"muži B";"muži C";"muži D";"muži E"}),IF(E504="Ž",LOOKUP($H$2-F504,{0;40;50},{"ženy F";"ženy G";"ženy H"}),"ERR"))</f>
        <v xml:space="preserve">ženy G</v>
      </c>
    </row>
    <row r="505">
      <c r="A505">
        <f t="shared" si="7"/>
        <v>500</v>
      </c>
      <c r="B505" s="16"/>
      <c r="C505" s="22" t="s">
        <v>780</v>
      </c>
      <c r="D505" s="23" t="s">
        <v>300</v>
      </c>
      <c r="E505" s="24" t="s">
        <v>30</v>
      </c>
      <c r="F505" s="24">
        <v>1981</v>
      </c>
      <c r="G505" s="25" t="s">
        <v>37</v>
      </c>
      <c r="H505" s="21" t="str">
        <f>IF(E505="M",LOOKUP($H$2-F505,{0;40;50;60;70},{"muži A";"muži B";"muži C";"muži D";"muži E"}),IF(E505="Ž",LOOKUP($H$2-F505,{0;40;50},{"ženy F";"ženy G";"ženy H"}),"ERR"))</f>
        <v xml:space="preserve">ženy G</v>
      </c>
    </row>
    <row r="506">
      <c r="A506">
        <f t="shared" si="7"/>
        <v>501</v>
      </c>
      <c r="B506" s="16"/>
      <c r="C506" s="22" t="s">
        <v>781</v>
      </c>
      <c r="D506" s="23" t="s">
        <v>52</v>
      </c>
      <c r="E506" s="24" t="s">
        <v>12</v>
      </c>
      <c r="F506" s="24">
        <v>1986</v>
      </c>
      <c r="G506" s="25" t="s">
        <v>782</v>
      </c>
      <c r="H506" s="21" t="str">
        <f>IF(E506="M",LOOKUP($H$2-F506,{0;40;50;60;70},{"muži A";"muži B";"muži C";"muži D";"muži E"}),IF(E506="Ž",LOOKUP($H$2-F506,{0;40;50},{"ženy F";"ženy G";"ženy H"}),"ERR"))</f>
        <v xml:space="preserve">muži B</v>
      </c>
    </row>
    <row r="507">
      <c r="A507">
        <f t="shared" si="7"/>
        <v>502</v>
      </c>
      <c r="B507" s="16"/>
      <c r="C507" s="22" t="s">
        <v>783</v>
      </c>
      <c r="D507" s="23" t="s">
        <v>192</v>
      </c>
      <c r="E507" s="24" t="s">
        <v>30</v>
      </c>
      <c r="F507" s="24">
        <v>1995</v>
      </c>
      <c r="G507" s="25" t="s">
        <v>178</v>
      </c>
      <c r="H507" s="21" t="str">
        <f>IF(E507="M",LOOKUP($H$2-F507,{0;40;50;60;70},{"muži A";"muži B";"muži C";"muži D";"muži E"}),IF(E507="Ž",LOOKUP($H$2-F507,{0;40;50},{"ženy F";"ženy G";"ženy H"}),"ERR"))</f>
        <v xml:space="preserve">ženy F</v>
      </c>
    </row>
    <row r="508">
      <c r="A508">
        <f t="shared" si="7"/>
        <v>503</v>
      </c>
      <c r="B508" s="16"/>
      <c r="C508" s="22" t="s">
        <v>784</v>
      </c>
      <c r="D508" s="23" t="s">
        <v>90</v>
      </c>
      <c r="E508" s="24" t="s">
        <v>12</v>
      </c>
      <c r="F508" s="24">
        <v>1985</v>
      </c>
      <c r="G508" s="25" t="s">
        <v>416</v>
      </c>
      <c r="H508" s="21" t="str">
        <f>IF(E508="M",LOOKUP($H$2-F508,{0;40;50;60;70},{"muži A";"muži B";"muži C";"muži D";"muži E"}),IF(E508="Ž",LOOKUP($H$2-F508,{0;40;50},{"ženy F";"ženy G";"ženy H"}),"ERR"))</f>
        <v xml:space="preserve">muži B</v>
      </c>
    </row>
    <row r="509">
      <c r="A509">
        <f t="shared" si="7"/>
        <v>504</v>
      </c>
      <c r="B509" s="16"/>
      <c r="C509" s="22" t="s">
        <v>785</v>
      </c>
      <c r="D509" s="23" t="s">
        <v>18</v>
      </c>
      <c r="E509" s="24" t="s">
        <v>12</v>
      </c>
      <c r="F509" s="24">
        <v>1965</v>
      </c>
      <c r="G509" s="25" t="s">
        <v>37</v>
      </c>
      <c r="H509" s="21" t="str">
        <f>IF(E509="M",LOOKUP($H$2-F509,{0;40;50;60;70},{"muži A";"muži B";"muži C";"muži D";"muži E"}),IF(E509="Ž",LOOKUP($H$2-F509,{0;40;50},{"ženy F";"ženy G";"ženy H"}),"ERR"))</f>
        <v xml:space="preserve">muži D</v>
      </c>
    </row>
    <row r="510">
      <c r="A510">
        <f t="shared" si="7"/>
        <v>505</v>
      </c>
      <c r="B510" s="16"/>
      <c r="C510" s="22" t="s">
        <v>786</v>
      </c>
      <c r="D510" s="23" t="s">
        <v>787</v>
      </c>
      <c r="E510" s="24" t="s">
        <v>30</v>
      </c>
      <c r="F510" s="24">
        <v>1973</v>
      </c>
      <c r="G510" s="25" t="s">
        <v>87</v>
      </c>
      <c r="H510" s="21" t="str">
        <f>IF(E510="M",LOOKUP($H$2-F510,{0;40;50;60;70},{"muži A";"muži B";"muži C";"muži D";"muži E"}),IF(E510="Ž",LOOKUP($H$2-F510,{0;40;50},{"ženy F";"ženy G";"ženy H"}),"ERR"))</f>
        <v xml:space="preserve">ženy H</v>
      </c>
    </row>
    <row r="511">
      <c r="A511">
        <f t="shared" si="7"/>
        <v>506</v>
      </c>
      <c r="B511" s="16">
        <v>32</v>
      </c>
      <c r="C511" s="22" t="s">
        <v>788</v>
      </c>
      <c r="D511" s="23" t="s">
        <v>787</v>
      </c>
      <c r="E511" s="24" t="s">
        <v>30</v>
      </c>
      <c r="F511" s="24">
        <v>1979</v>
      </c>
      <c r="G511" s="25" t="s">
        <v>37</v>
      </c>
      <c r="H511" s="21" t="str">
        <f>IF(E511="M",LOOKUP($H$2-F511,{0;40;50;60;70},{"muži A";"muži B";"muži C";"muži D";"muži E"}),IF(E511="Ž",LOOKUP($H$2-F511,{0;40;50},{"ženy F";"ženy G";"ženy H"}),"ERR"))</f>
        <v xml:space="preserve">ženy G</v>
      </c>
    </row>
    <row r="512">
      <c r="A512">
        <f t="shared" si="7"/>
        <v>507</v>
      </c>
      <c r="B512" s="16"/>
      <c r="C512" s="22" t="s">
        <v>789</v>
      </c>
      <c r="D512" s="23" t="s">
        <v>96</v>
      </c>
      <c r="E512" s="24" t="s">
        <v>12</v>
      </c>
      <c r="F512" s="24">
        <v>1957</v>
      </c>
      <c r="G512" s="25" t="s">
        <v>283</v>
      </c>
      <c r="H512" s="21" t="str">
        <f>IF(E512="M",LOOKUP($H$2-F512,{0;40;50;60;70},{"muži A";"muži B";"muži C";"muži D";"muži E"}),IF(E512="Ž",LOOKUP($H$2-F512,{0;40;50},{"ženy F";"ženy G";"ženy H"}),"ERR"))</f>
        <v xml:space="preserve">muži D</v>
      </c>
    </row>
    <row r="513">
      <c r="A513">
        <f t="shared" si="7"/>
        <v>508</v>
      </c>
      <c r="B513" s="16"/>
      <c r="C513" s="22" t="s">
        <v>790</v>
      </c>
      <c r="D513" s="23" t="s">
        <v>96</v>
      </c>
      <c r="E513" s="24" t="s">
        <v>12</v>
      </c>
      <c r="F513" s="24">
        <v>1968</v>
      </c>
      <c r="G513" s="25" t="s">
        <v>230</v>
      </c>
      <c r="H513" s="21" t="str">
        <f>IF(E513="M",LOOKUP($H$2-F513,{0;40;50;60;70},{"muži A";"muži B";"muži C";"muži D";"muži E"}),IF(E513="Ž",LOOKUP($H$2-F513,{0;40;50},{"ženy F";"ženy G";"ženy H"}),"ERR"))</f>
        <v xml:space="preserve">muži C</v>
      </c>
    </row>
    <row r="514">
      <c r="A514">
        <f t="shared" si="7"/>
        <v>509</v>
      </c>
      <c r="B514" s="16"/>
      <c r="C514" s="22" t="s">
        <v>791</v>
      </c>
      <c r="D514" s="23" t="s">
        <v>792</v>
      </c>
      <c r="E514" s="24" t="s">
        <v>12</v>
      </c>
      <c r="F514" s="24">
        <v>1979</v>
      </c>
      <c r="G514" s="25" t="s">
        <v>58</v>
      </c>
      <c r="H514" s="21" t="str">
        <f>IF(E514="M",LOOKUP($H$2-F514,{0;40;50;60;70},{"muži A";"muži B";"muži C";"muži D";"muži E"}),IF(E514="Ž",LOOKUP($H$2-F514,{0;40;50},{"ženy F";"ženy G";"ženy H"}),"ERR"))</f>
        <v xml:space="preserve">muži B</v>
      </c>
    </row>
    <row r="515">
      <c r="A515">
        <f t="shared" si="7"/>
        <v>510</v>
      </c>
      <c r="B515" s="16"/>
      <c r="C515" s="22" t="s">
        <v>793</v>
      </c>
      <c r="D515" s="23" t="s">
        <v>340</v>
      </c>
      <c r="E515" s="24" t="s">
        <v>12</v>
      </c>
      <c r="F515" s="24">
        <v>1979</v>
      </c>
      <c r="G515" s="25" t="s">
        <v>794</v>
      </c>
      <c r="H515" s="21" t="str">
        <f>IF(E515="M",LOOKUP($H$2-F515,{0;40;50;60;70},{"muži A";"muži B";"muži C";"muži D";"muži E"}),IF(E515="Ž",LOOKUP($H$2-F515,{0;40;50},{"ženy F";"ženy G";"ženy H"}),"ERR"))</f>
        <v xml:space="preserve">muži B</v>
      </c>
    </row>
    <row r="516">
      <c r="A516">
        <f t="shared" si="7"/>
        <v>511</v>
      </c>
      <c r="B516" s="16"/>
      <c r="C516" s="22" t="s">
        <v>795</v>
      </c>
      <c r="D516" s="23" t="s">
        <v>473</v>
      </c>
      <c r="E516" s="24" t="s">
        <v>12</v>
      </c>
      <c r="F516" s="24">
        <v>1986</v>
      </c>
      <c r="G516" s="25" t="s">
        <v>81</v>
      </c>
      <c r="H516" s="21" t="str">
        <f>IF(E516="M",LOOKUP($H$2-F516,{0;40;50;60;70},{"muži A";"muži B";"muži C";"muži D";"muži E"}),IF(E516="Ž",LOOKUP($H$2-F516,{0;40;50},{"ženy F";"ženy G";"ženy H"}),"ERR"))</f>
        <v xml:space="preserve">muži B</v>
      </c>
    </row>
    <row r="517">
      <c r="A517">
        <f t="shared" si="7"/>
        <v>512</v>
      </c>
      <c r="B517" s="16">
        <v>114</v>
      </c>
      <c r="C517" s="22" t="s">
        <v>796</v>
      </c>
      <c r="D517" s="23" t="s">
        <v>797</v>
      </c>
      <c r="E517" s="24" t="s">
        <v>30</v>
      </c>
      <c r="F517" s="24">
        <v>2016</v>
      </c>
      <c r="G517" s="25" t="s">
        <v>13</v>
      </c>
      <c r="H517" s="21" t="s">
        <v>77</v>
      </c>
    </row>
    <row r="518">
      <c r="A518">
        <f t="shared" si="7"/>
        <v>513</v>
      </c>
      <c r="B518" s="16">
        <v>35</v>
      </c>
      <c r="C518" s="22" t="s">
        <v>798</v>
      </c>
      <c r="D518" s="23" t="s">
        <v>799</v>
      </c>
      <c r="E518" s="24" t="s">
        <v>12</v>
      </c>
      <c r="F518" s="24">
        <v>2011</v>
      </c>
      <c r="G518" s="25"/>
      <c r="H518" s="21" t="str">
        <f>IF(E518="M",LOOKUP($H$2-F518,{0;40;50;60;70},{"muži A";"muži B";"muži C";"muži D";"muži E"}),IF(E518="Ž",LOOKUP($H$2-F518,{0;40;50},{"ženy F";"ženy G";"ženy H"}),"ERR"))</f>
        <v xml:space="preserve">muži A</v>
      </c>
    </row>
    <row r="519">
      <c r="A519">
        <f t="shared" ref="A519:A552" si="8">A518+1</f>
        <v>514</v>
      </c>
      <c r="B519" s="16"/>
      <c r="C519" s="22" t="s">
        <v>800</v>
      </c>
      <c r="D519" s="23" t="s">
        <v>363</v>
      </c>
      <c r="E519" s="24" t="s">
        <v>30</v>
      </c>
      <c r="F519" s="24">
        <v>1991</v>
      </c>
      <c r="G519" s="25" t="s">
        <v>50</v>
      </c>
      <c r="H519" s="21" t="str">
        <f>IF(E519="M",LOOKUP($H$2-F519,{0;40;50;60;70},{"muži A";"muži B";"muži C";"muži D";"muži E"}),IF(E519="Ž",LOOKUP($H$2-F519,{0;40;50},{"ženy F";"ženy G";"ženy H"}),"ERR"))</f>
        <v xml:space="preserve">ženy F</v>
      </c>
    </row>
    <row r="520">
      <c r="A520">
        <f t="shared" si="8"/>
        <v>515</v>
      </c>
      <c r="B520" s="16"/>
      <c r="C520" s="22" t="s">
        <v>801</v>
      </c>
      <c r="D520" s="23" t="s">
        <v>410</v>
      </c>
      <c r="E520" s="24" t="s">
        <v>30</v>
      </c>
      <c r="F520" s="24">
        <v>1961</v>
      </c>
      <c r="G520" s="25" t="s">
        <v>37</v>
      </c>
      <c r="H520" s="21" t="str">
        <f>IF(E520="M",LOOKUP($H$2-F520,{0;40;50;60;70},{"muži A";"muži B";"muži C";"muži D";"muži E"}),IF(E520="Ž",LOOKUP($H$2-F520,{0;40;50},{"ženy F";"ženy G";"ženy H"}),"ERR"))</f>
        <v xml:space="preserve">ženy H</v>
      </c>
    </row>
    <row r="521">
      <c r="A521">
        <f t="shared" si="8"/>
        <v>516</v>
      </c>
      <c r="B521" s="16"/>
      <c r="C521" s="22"/>
      <c r="D521" s="23"/>
      <c r="E521" s="24"/>
      <c r="F521" s="24"/>
      <c r="G521" s="25"/>
      <c r="H521" s="21" t="str">
        <f>IF(E521="M",LOOKUP($H$2-F521,{0;40;50;60;70},{"muži A";"muži B";"muži C";"muži D";"muži E"}),IF(E521="Ž",LOOKUP($H$2-F521,{0;40;50},{"ženy F";"ženy G";"ženy H"}),"ERR"))</f>
        <v>ERR</v>
      </c>
    </row>
    <row r="522">
      <c r="A522">
        <f t="shared" si="8"/>
        <v>517</v>
      </c>
      <c r="B522" s="16"/>
      <c r="C522" s="22"/>
      <c r="D522" s="23"/>
      <c r="E522" s="24"/>
      <c r="F522" s="24"/>
      <c r="G522" s="25"/>
      <c r="H522" s="21" t="str">
        <f>IF(E522="M",LOOKUP($H$2-F522,{0;40;50;60;70},{"muži A";"muži B";"muži C";"muži D";"muži E"}),IF(E522="Ž",LOOKUP($H$2-F522,{0;40;50},{"ženy F";"ženy G";"ženy H"}),"ERR"))</f>
        <v>ERR</v>
      </c>
    </row>
    <row r="523">
      <c r="A523">
        <f t="shared" si="8"/>
        <v>518</v>
      </c>
      <c r="B523" s="16"/>
      <c r="C523" s="22"/>
      <c r="D523" s="23"/>
      <c r="E523" s="24"/>
      <c r="F523" s="24"/>
      <c r="G523" s="25"/>
      <c r="H523" s="21" t="str">
        <f>IF(E523="M",LOOKUP($H$2-F523,{0;40;50;60;70},{"muži A";"muži B";"muži C";"muži D";"muži E"}),IF(E523="Ž",LOOKUP($H$2-F523,{0;40;50},{"ženy F";"ženy G";"ženy H"}),"ERR"))</f>
        <v>ERR</v>
      </c>
    </row>
    <row r="524">
      <c r="A524">
        <f t="shared" si="8"/>
        <v>519</v>
      </c>
      <c r="B524" s="16"/>
      <c r="C524" s="22"/>
      <c r="D524" s="23"/>
      <c r="E524" s="24"/>
      <c r="F524" s="24"/>
      <c r="G524" s="25"/>
      <c r="H524" s="21" t="str">
        <f>IF(E524="M",LOOKUP($H$2-F524,{0;40;50;60;70},{"muži A";"muži B";"muži C";"muži D";"muži E"}),IF(E524="Ž",LOOKUP($H$2-F524,{0;40;50},{"ženy F";"ženy G";"ženy H"}),"ERR"))</f>
        <v>ERR</v>
      </c>
    </row>
    <row r="525">
      <c r="A525">
        <f t="shared" si="8"/>
        <v>520</v>
      </c>
      <c r="B525" s="16"/>
      <c r="C525" s="22"/>
      <c r="D525" s="23"/>
      <c r="E525" s="24"/>
      <c r="F525" s="24"/>
      <c r="G525" s="25"/>
      <c r="H525" s="21" t="str">
        <f>IF(E525="M",LOOKUP($H$2-F525,{0;40;50;60;70},{"muži A";"muži B";"muži C";"muži D";"muži E"}),IF(E525="Ž",LOOKUP($H$2-F525,{0;40;50},{"ženy F";"ženy G";"ženy H"}),"ERR"))</f>
        <v>ERR</v>
      </c>
    </row>
    <row r="526">
      <c r="A526">
        <f t="shared" si="8"/>
        <v>521</v>
      </c>
      <c r="B526" s="16"/>
      <c r="C526" s="22"/>
      <c r="D526" s="23"/>
      <c r="E526" s="24"/>
      <c r="F526" s="24"/>
      <c r="G526" s="25"/>
      <c r="H526" s="21" t="str">
        <f>IF(E526="M",LOOKUP($H$2-F526,{0;40;50;60;70},{"muži A";"muži B";"muži C";"muži D";"muži E"}),IF(E526="Ž",LOOKUP($H$2-F526,{0;40;50},{"ženy F";"ženy G";"ženy H"}),"ERR"))</f>
        <v>ERR</v>
      </c>
    </row>
    <row r="527">
      <c r="A527">
        <f t="shared" si="8"/>
        <v>522</v>
      </c>
      <c r="B527" s="16"/>
      <c r="C527" s="22"/>
      <c r="D527" s="23"/>
      <c r="E527" s="24"/>
      <c r="F527" s="24"/>
      <c r="G527" s="25"/>
      <c r="H527" s="21" t="str">
        <f>IF(E527="M",LOOKUP($H$2-F527,{0;40;50;60;70},{"muži A";"muži B";"muži C";"muži D";"muži E"}),IF(E527="Ž",LOOKUP($H$2-F527,{0;40;50},{"ženy F";"ženy G";"ženy H"}),"ERR"))</f>
        <v>ERR</v>
      </c>
    </row>
    <row r="528">
      <c r="A528">
        <f t="shared" si="8"/>
        <v>523</v>
      </c>
      <c r="B528" s="16"/>
      <c r="C528" s="22"/>
      <c r="D528" s="23"/>
      <c r="E528" s="24"/>
      <c r="F528" s="24"/>
      <c r="G528" s="25"/>
      <c r="H528" s="21" t="str">
        <f>IF(E528="M",LOOKUP($H$2-F528,{0;40;50;60;70},{"muži A";"muži B";"muži C";"muži D";"muži E"}),IF(E528="Ž",LOOKUP($H$2-F528,{0;40;50},{"ženy F";"ženy G";"ženy H"}),"ERR"))</f>
        <v>ERR</v>
      </c>
    </row>
    <row r="529">
      <c r="A529">
        <f t="shared" si="8"/>
        <v>524</v>
      </c>
      <c r="B529" s="16"/>
      <c r="C529" s="22"/>
      <c r="D529" s="23"/>
      <c r="E529" s="24"/>
      <c r="F529" s="24"/>
      <c r="G529" s="25"/>
      <c r="H529" s="21" t="str">
        <f>IF(E529="M",LOOKUP($H$2-F529,{0;40;50;60;70},{"muži A";"muži B";"muži C";"muži D";"muži E"}),IF(E529="Ž",LOOKUP($H$2-F529,{0;40;50},{"ženy F";"ženy G";"ženy H"}),"ERR"))</f>
        <v>ERR</v>
      </c>
    </row>
    <row r="530">
      <c r="A530">
        <f t="shared" si="8"/>
        <v>525</v>
      </c>
      <c r="B530" s="16"/>
      <c r="C530" s="22"/>
      <c r="D530" s="23"/>
      <c r="E530" s="24"/>
      <c r="F530" s="24"/>
      <c r="G530" s="25"/>
      <c r="H530" s="21" t="str">
        <f>IF(E530="M",LOOKUP($H$2-F530,{0;40;50;60;70},{"muži A";"muži B";"muži C";"muži D";"muži E"}),IF(E530="Ž",LOOKUP($H$2-F530,{0;40;50},{"ženy F";"ženy G";"ženy H"}),"ERR"))</f>
        <v>ERR</v>
      </c>
    </row>
    <row r="531">
      <c r="A531">
        <f t="shared" si="8"/>
        <v>526</v>
      </c>
      <c r="B531" s="16"/>
      <c r="C531" s="22"/>
      <c r="D531" s="23"/>
      <c r="E531" s="24"/>
      <c r="F531" s="24"/>
      <c r="G531" s="25"/>
      <c r="H531" s="21" t="str">
        <f>IF(E531="M",LOOKUP($H$2-F531,{0;40;50;60;70},{"muži A";"muži B";"muži C";"muži D";"muži E"}),IF(E531="Ž",LOOKUP($H$2-F531,{0;40;50},{"ženy F";"ženy G";"ženy H"}),"ERR"))</f>
        <v>ERR</v>
      </c>
    </row>
    <row r="532">
      <c r="A532">
        <f t="shared" si="8"/>
        <v>527</v>
      </c>
      <c r="B532" s="16"/>
      <c r="C532" s="22"/>
      <c r="D532" s="23"/>
      <c r="E532" s="24"/>
      <c r="F532" s="24"/>
      <c r="G532" s="25"/>
      <c r="H532" s="21" t="str">
        <f>IF(E532="M",LOOKUP($H$2-F532,{0;40;50;60;70},{"muži A";"muži B";"muži C";"muži D";"muži E"}),IF(E532="Ž",LOOKUP($H$2-F532,{0;40;50},{"ženy F";"ženy G";"ženy H"}),"ERR"))</f>
        <v>ERR</v>
      </c>
    </row>
    <row r="533">
      <c r="A533">
        <f t="shared" si="8"/>
        <v>528</v>
      </c>
      <c r="B533" s="16"/>
      <c r="C533" s="22"/>
      <c r="D533" s="23"/>
      <c r="E533" s="24"/>
      <c r="F533" s="24"/>
      <c r="G533" s="25"/>
      <c r="H533" s="21" t="str">
        <f>IF(E533="M",LOOKUP($H$2-F533,{0;40;50;60;70},{"muži A";"muži B";"muži C";"muži D";"muži E"}),IF(E533="Ž",LOOKUP($H$2-F533,{0;40;50},{"ženy F";"ženy G";"ženy H"}),"ERR"))</f>
        <v>ERR</v>
      </c>
    </row>
    <row r="534">
      <c r="A534">
        <f t="shared" si="8"/>
        <v>529</v>
      </c>
      <c r="B534" s="16"/>
      <c r="C534" s="22"/>
      <c r="D534" s="23"/>
      <c r="E534" s="24"/>
      <c r="F534" s="24"/>
      <c r="G534" s="25"/>
      <c r="H534" s="21" t="str">
        <f>IF(E534="M",LOOKUP($H$2-F534,{0;40;50;60;70},{"muži A";"muži B";"muži C";"muži D";"muži E"}),IF(E534="Ž",LOOKUP($H$2-F534,{0;40;50},{"ženy F";"ženy G";"ženy H"}),"ERR"))</f>
        <v>ERR</v>
      </c>
    </row>
    <row r="535">
      <c r="A535">
        <f t="shared" si="8"/>
        <v>530</v>
      </c>
      <c r="B535" s="16"/>
      <c r="C535" s="22"/>
      <c r="D535" s="23"/>
      <c r="E535" s="24"/>
      <c r="F535" s="24"/>
      <c r="G535" s="25"/>
      <c r="H535" s="21" t="str">
        <f>IF(E535="M",LOOKUP($H$2-F535,{0;40;50;60;70},{"muži A";"muži B";"muži C";"muži D";"muži E"}),IF(E535="Ž",LOOKUP($H$2-F535,{0;40;50},{"ženy F";"ženy G";"ženy H"}),"ERR"))</f>
        <v>ERR</v>
      </c>
    </row>
    <row r="536">
      <c r="A536">
        <f t="shared" si="8"/>
        <v>531</v>
      </c>
      <c r="B536" s="16"/>
      <c r="C536" s="22"/>
      <c r="D536" s="23"/>
      <c r="E536" s="24"/>
      <c r="F536" s="24"/>
      <c r="G536" s="25"/>
      <c r="H536" s="21" t="str">
        <f>IF(E536="M",LOOKUP($H$2-F536,{0;40;50;60;70},{"muži A";"muži B";"muži C";"muži D";"muži E"}),IF(E536="Ž",LOOKUP($H$2-F536,{0;40;50},{"ženy F";"ženy G";"ženy H"}),"ERR"))</f>
        <v>ERR</v>
      </c>
    </row>
    <row r="537">
      <c r="A537">
        <f t="shared" si="8"/>
        <v>532</v>
      </c>
      <c r="B537" s="16"/>
      <c r="C537" s="22"/>
      <c r="D537" s="23"/>
      <c r="E537" s="24"/>
      <c r="F537" s="24"/>
      <c r="G537" s="25"/>
      <c r="H537" s="21" t="str">
        <f>IF(E537="M",LOOKUP($H$2-F537,{0;40;50;60;70},{"muži A";"muži B";"muži C";"muži D";"muži E"}),IF(E537="Ž",LOOKUP($H$2-F537,{0;40;50},{"ženy F";"ženy G";"ženy H"}),"ERR"))</f>
        <v>ERR</v>
      </c>
    </row>
    <row r="538">
      <c r="A538">
        <f t="shared" si="8"/>
        <v>533</v>
      </c>
      <c r="B538" s="16"/>
      <c r="C538" s="22"/>
      <c r="D538" s="23"/>
      <c r="E538" s="24"/>
      <c r="F538" s="24"/>
      <c r="G538" s="25"/>
      <c r="H538" s="21" t="str">
        <f>IF(E538="M",LOOKUP($H$2-F538,{0;40;50;60;70},{"muži A";"muži B";"muži C";"muži D";"muži E"}),IF(E538="Ž",LOOKUP($H$2-F538,{0;40;50},{"ženy F";"ženy G";"ženy H"}),"ERR"))</f>
        <v>ERR</v>
      </c>
    </row>
    <row r="539">
      <c r="A539">
        <f t="shared" si="8"/>
        <v>534</v>
      </c>
      <c r="B539" s="16"/>
      <c r="C539" s="22"/>
      <c r="D539" s="23"/>
      <c r="E539" s="24"/>
      <c r="F539" s="24"/>
      <c r="G539" s="25"/>
      <c r="H539" s="21" t="str">
        <f>IF(E539="M",LOOKUP($H$2-F539,{0;40;50;60;70},{"muži A";"muži B";"muži C";"muži D";"muži E"}),IF(E539="Ž",LOOKUP($H$2-F539,{0;40;50},{"ženy F";"ženy G";"ženy H"}),"ERR"))</f>
        <v>ERR</v>
      </c>
    </row>
    <row r="540">
      <c r="A540">
        <f t="shared" si="8"/>
        <v>535</v>
      </c>
      <c r="B540" s="16"/>
      <c r="C540" s="22"/>
      <c r="D540" s="23"/>
      <c r="E540" s="24"/>
      <c r="F540" s="24"/>
      <c r="G540" s="25"/>
      <c r="H540" s="21" t="str">
        <f>IF(E540="M",LOOKUP($H$2-F540,{0;40;50;60;70},{"muži A";"muži B";"muži C";"muži D";"muži E"}),IF(E540="Ž",LOOKUP($H$2-F540,{0;40;50},{"ženy F";"ženy G";"ženy H"}),"ERR"))</f>
        <v>ERR</v>
      </c>
    </row>
    <row r="541">
      <c r="A541">
        <f t="shared" si="8"/>
        <v>536</v>
      </c>
      <c r="B541" s="16"/>
      <c r="C541" s="22"/>
      <c r="D541" s="23"/>
      <c r="E541" s="24"/>
      <c r="F541" s="24"/>
      <c r="G541" s="25"/>
      <c r="H541" s="21" t="str">
        <f>IF(E541="M",LOOKUP($H$2-F541,{0;40;50;60;70},{"muži A";"muži B";"muži C";"muži D";"muži E"}),IF(E541="Ž",LOOKUP($H$2-F541,{0;40;50},{"ženy F";"ženy G";"ženy H"}),"ERR"))</f>
        <v>ERR</v>
      </c>
    </row>
    <row r="542">
      <c r="A542">
        <f t="shared" si="8"/>
        <v>537</v>
      </c>
      <c r="B542" s="16"/>
      <c r="C542" s="22"/>
      <c r="D542" s="23"/>
      <c r="E542" s="24"/>
      <c r="F542" s="24"/>
      <c r="G542" s="25"/>
      <c r="H542" s="21" t="str">
        <f>IF(E542="M",LOOKUP($H$2-F542,{0;40;50;60;70},{"muži A";"muži B";"muži C";"muži D";"muži E"}),IF(E542="Ž",LOOKUP($H$2-F542,{0;40;50},{"ženy F";"ženy G";"ženy H"}),"ERR"))</f>
        <v>ERR</v>
      </c>
    </row>
    <row r="543">
      <c r="A543">
        <f t="shared" si="8"/>
        <v>538</v>
      </c>
      <c r="B543" s="16"/>
      <c r="C543" s="22"/>
      <c r="D543" s="23"/>
      <c r="E543" s="24"/>
      <c r="F543" s="24"/>
      <c r="G543" s="25"/>
      <c r="H543" s="21" t="str">
        <f>IF(E543="M",LOOKUP($H$2-F543,{0;40;50;60;70},{"muži A";"muži B";"muži C";"muži D";"muži E"}),IF(E543="Ž",LOOKUP($H$2-F543,{0;40;50},{"ženy F";"ženy G";"ženy H"}),"ERR"))</f>
        <v>ERR</v>
      </c>
    </row>
    <row r="544">
      <c r="A544">
        <f t="shared" si="8"/>
        <v>539</v>
      </c>
      <c r="B544" s="16"/>
      <c r="C544" s="22"/>
      <c r="D544" s="23"/>
      <c r="E544" s="24"/>
      <c r="F544" s="24"/>
      <c r="G544" s="25"/>
      <c r="H544" s="21" t="str">
        <f>IF(E544="M",LOOKUP($H$2-F544,{0;40;50;60;70},{"muži A";"muži B";"muži C";"muži D";"muži E"}),IF(E544="Ž",LOOKUP($H$2-F544,{0;40;50},{"ženy F";"ženy G";"ženy H"}),"ERR"))</f>
        <v>ERR</v>
      </c>
    </row>
    <row r="545">
      <c r="A545">
        <f t="shared" si="8"/>
        <v>540</v>
      </c>
      <c r="B545" s="16"/>
      <c r="C545" s="22"/>
      <c r="D545" s="23"/>
      <c r="E545" s="24"/>
      <c r="F545" s="24"/>
      <c r="G545" s="25"/>
      <c r="H545" s="21" t="str">
        <f>IF(E545="M",LOOKUP($H$2-F545,{0;40;50;60;70},{"muži A";"muži B";"muži C";"muži D";"muži E"}),IF(E545="Ž",LOOKUP($H$2-F545,{0;40;50},{"ženy F";"ženy G";"ženy H"}),"ERR"))</f>
        <v>ERR</v>
      </c>
    </row>
    <row r="546">
      <c r="A546">
        <f t="shared" si="8"/>
        <v>541</v>
      </c>
      <c r="B546" s="16"/>
      <c r="C546" s="22"/>
      <c r="D546" s="23"/>
      <c r="E546" s="24"/>
      <c r="F546" s="24"/>
      <c r="G546" s="25"/>
      <c r="H546" s="21" t="str">
        <f>IF(E546="M",LOOKUP($H$2-F546,{0;40;50;60;70},{"muži A";"muži B";"muži C";"muži D";"muži E"}),IF(E546="Ž",LOOKUP($H$2-F546,{0;40;50},{"ženy F";"ženy G";"ženy H"}),"ERR"))</f>
        <v>ERR</v>
      </c>
    </row>
    <row r="547">
      <c r="A547">
        <f t="shared" si="8"/>
        <v>542</v>
      </c>
      <c r="B547" s="16"/>
      <c r="C547" s="22"/>
      <c r="D547" s="23"/>
      <c r="E547" s="24"/>
      <c r="F547" s="24"/>
      <c r="G547" s="25"/>
      <c r="H547" s="21" t="str">
        <f>IF(E547="M",LOOKUP($H$2-F547,{0;40;50;60;70},{"muži A";"muži B";"muži C";"muži D";"muži E"}),IF(E547="Ž",LOOKUP($H$2-F547,{0;40;50},{"ženy F";"ženy G";"ženy H"}),"ERR"))</f>
        <v>ERR</v>
      </c>
    </row>
    <row r="548">
      <c r="A548">
        <f t="shared" si="8"/>
        <v>543</v>
      </c>
      <c r="B548" s="16"/>
      <c r="C548" s="22"/>
      <c r="D548" s="23"/>
      <c r="E548" s="24"/>
      <c r="F548" s="24"/>
      <c r="G548" s="25"/>
      <c r="H548" s="21" t="str">
        <f>IF(E548="M",LOOKUP($H$2-F548,{0;40;50;60;70},{"muži A";"muži B";"muži C";"muži D";"muži E"}),IF(E548="Ž",LOOKUP($H$2-F548,{0;40;50},{"ženy F";"ženy G";"ženy H"}),"ERR"))</f>
        <v>ERR</v>
      </c>
    </row>
    <row r="549">
      <c r="A549">
        <f t="shared" si="8"/>
        <v>544</v>
      </c>
      <c r="B549" s="16"/>
      <c r="C549" s="22"/>
      <c r="D549" s="23"/>
      <c r="E549" s="24"/>
      <c r="F549" s="24"/>
      <c r="G549" s="25"/>
      <c r="H549" s="21" t="str">
        <f>IF(E549="M",LOOKUP($H$2-F549,{0;40;50;60;70},{"muži A";"muži B";"muži C";"muži D";"muži E"}),IF(E549="Ž",LOOKUP($H$2-F549,{0;40;50},{"ženy F";"ženy G";"ženy H"}),"ERR"))</f>
        <v>ERR</v>
      </c>
    </row>
    <row r="550">
      <c r="A550">
        <f t="shared" si="8"/>
        <v>545</v>
      </c>
      <c r="B550" s="16"/>
      <c r="C550" s="22"/>
      <c r="D550" s="23"/>
      <c r="E550" s="24"/>
      <c r="F550" s="24"/>
      <c r="G550" s="25"/>
      <c r="H550" s="21" t="str">
        <f>IF(E550="M",LOOKUP($H$2-F550,{0;40;50;60;70},{"muži A";"muži B";"muži C";"muži D";"muži E"}),IF(E550="Ž",LOOKUP($H$2-F550,{0;40;50},{"ženy F";"ženy G";"ženy H"}),"ERR"))</f>
        <v>ERR</v>
      </c>
    </row>
    <row r="551">
      <c r="A551">
        <f t="shared" si="8"/>
        <v>546</v>
      </c>
      <c r="B551" s="16"/>
      <c r="C551" s="22"/>
      <c r="D551" s="23"/>
      <c r="E551" s="24"/>
      <c r="F551" s="24"/>
      <c r="G551" s="25"/>
      <c r="H551" s="21" t="str">
        <f>IF(E551="M",LOOKUP($H$2-F551,{0;40;50;60;70},{"muži A";"muži B";"muži C";"muži D";"muži E"}),IF(E551="Ž",LOOKUP($H$2-F551,{0;40;50},{"ženy F";"ženy G";"ženy H"}),"ERR"))</f>
        <v>ERR</v>
      </c>
    </row>
    <row r="552">
      <c r="A552">
        <f t="shared" si="8"/>
        <v>547</v>
      </c>
      <c r="B552" s="16"/>
      <c r="C552" s="22"/>
      <c r="D552" s="23"/>
      <c r="E552" s="24"/>
      <c r="F552" s="24"/>
      <c r="G552" s="25"/>
      <c r="H552" s="21" t="str">
        <f>IF(E552="M",LOOKUP($H$2-F552,{0;40;50;60;70},{"muži A";"muži B";"muži C";"muži D";"muži E"}),IF(E552="Ž",LOOKUP($H$2-F552,{0;40;50},{"ženy F";"ženy G";"ženy H"}),"ERR"))</f>
        <v>ERR</v>
      </c>
    </row>
  </sheetData>
  <autoFilter ref="B5:H552">
    <sortState ref="B6:H552">
      <sortCondition ref="C5:C552"/>
    </sortState>
  </autoFilter>
  <mergeCells count="4">
    <mergeCell ref="B2:G2"/>
    <mergeCell ref="B3:C3"/>
    <mergeCell ref="D3:E3"/>
    <mergeCell ref="G3:H3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List2">
    <tabColor rgb="FFFF9999"/>
    <outlinePr applyStyles="0" summaryBelow="1" summaryRight="1" showOutlineSymbols="1"/>
    <pageSetUpPr autoPageBreaks="1" fitToPage="1"/>
  </sheetPr>
  <sheetViews>
    <sheetView showGridLines="0" zoomScale="140" workbookViewId="0">
      <pane ySplit="2" topLeftCell="A3" activePane="bottomLeft" state="frozen"/>
      <selection activeCell="L27" activeCellId="0" sqref="L27"/>
    </sheetView>
  </sheetViews>
  <sheetFormatPr defaultRowHeight="12.75"/>
  <cols>
    <col customWidth="1" min="1" max="1" width="5.140625"/>
    <col customWidth="1" min="2" max="2" style="1" width="10.7109375"/>
    <col customWidth="1" min="3" max="4" style="29" width="10.7109375"/>
    <col customWidth="1" min="5" max="5" style="1" width="16"/>
    <col customWidth="1" min="6" max="6" style="1" width="8.85546875"/>
    <col customWidth="1" min="7" max="7" style="1" width="9.7109375"/>
    <col customWidth="1" min="8" max="8" style="2" width="30.140625"/>
    <col customWidth="1" min="9" max="9" width="15.28515625"/>
    <col bestFit="1" customWidth="1" min="10" max="10" width="10.7109375"/>
  </cols>
  <sheetData>
    <row r="1" ht="13.5"/>
    <row r="2" s="30" customFormat="1" ht="30.75">
      <c r="B2" s="31" t="s">
        <v>3</v>
      </c>
      <c r="C2" s="32" t="s">
        <v>802</v>
      </c>
      <c r="D2" s="32" t="s">
        <v>803</v>
      </c>
      <c r="E2" s="31" t="s">
        <v>804</v>
      </c>
      <c r="F2" s="33"/>
      <c r="G2" s="34"/>
    </row>
    <row r="3">
      <c r="A3">
        <v>1</v>
      </c>
      <c r="B3" s="16">
        <v>115</v>
      </c>
      <c r="C3" s="35">
        <v>15</v>
      </c>
      <c r="D3" s="35">
        <v>10</v>
      </c>
      <c r="E3" s="36">
        <f t="shared" ref="E3:E66" si="9">TIME(0,C3,D3)</f>
        <v>1.0532407407407407e-002</v>
      </c>
      <c r="F3"/>
      <c r="G3"/>
      <c r="H3"/>
    </row>
    <row r="4">
      <c r="A4">
        <v>2</v>
      </c>
      <c r="B4" s="16">
        <v>112</v>
      </c>
      <c r="C4" s="35">
        <v>16</v>
      </c>
      <c r="D4" s="35">
        <v>39</v>
      </c>
      <c r="E4" s="36">
        <f t="shared" si="9"/>
        <v>1.1562499999999998e-002</v>
      </c>
      <c r="F4"/>
      <c r="G4"/>
      <c r="H4"/>
    </row>
    <row r="5">
      <c r="A5">
        <v>3</v>
      </c>
      <c r="B5" s="16">
        <v>116</v>
      </c>
      <c r="C5" s="35">
        <v>16</v>
      </c>
      <c r="D5" s="35">
        <v>45</v>
      </c>
      <c r="E5" s="36">
        <f t="shared" si="9"/>
        <v>1.1631944444444445e-002</v>
      </c>
      <c r="F5"/>
      <c r="G5"/>
      <c r="H5"/>
    </row>
    <row r="6">
      <c r="A6">
        <v>4</v>
      </c>
      <c r="B6" s="16">
        <v>119</v>
      </c>
      <c r="C6" s="35">
        <v>16</v>
      </c>
      <c r="D6" s="35">
        <v>52</v>
      </c>
      <c r="E6" s="36">
        <f t="shared" si="9"/>
        <v>1.1712962962962965e-002</v>
      </c>
      <c r="F6"/>
      <c r="G6"/>
      <c r="H6"/>
    </row>
    <row r="7">
      <c r="A7">
        <v>5</v>
      </c>
      <c r="B7" s="16">
        <v>121</v>
      </c>
      <c r="C7" s="35">
        <v>17</v>
      </c>
      <c r="D7" s="35">
        <v>47</v>
      </c>
      <c r="E7" s="36">
        <f t="shared" si="9"/>
        <v>1.2349537037037039e-002</v>
      </c>
      <c r="F7"/>
      <c r="G7"/>
      <c r="H7"/>
    </row>
    <row r="8">
      <c r="A8">
        <v>6</v>
      </c>
      <c r="B8" s="16">
        <v>111</v>
      </c>
      <c r="C8" s="35">
        <v>19</v>
      </c>
      <c r="D8" s="35">
        <v>12</v>
      </c>
      <c r="E8" s="36">
        <f t="shared" si="9"/>
        <v>1.3333333333333334e-002</v>
      </c>
      <c r="F8"/>
      <c r="G8"/>
      <c r="H8"/>
    </row>
    <row r="9">
      <c r="A9">
        <v>7</v>
      </c>
      <c r="B9" s="16">
        <v>120</v>
      </c>
      <c r="C9" s="35">
        <v>22</v>
      </c>
      <c r="D9" s="35">
        <v>16</v>
      </c>
      <c r="E9" s="36">
        <f t="shared" si="9"/>
        <v>1.5462962962962963e-002</v>
      </c>
      <c r="F9"/>
      <c r="G9"/>
      <c r="H9"/>
    </row>
    <row r="10">
      <c r="A10">
        <v>8</v>
      </c>
      <c r="B10" s="16">
        <v>114</v>
      </c>
      <c r="C10" s="35">
        <v>22</v>
      </c>
      <c r="D10" s="35">
        <v>23</v>
      </c>
      <c r="E10" s="36">
        <f t="shared" si="9"/>
        <v>1.554398148148148e-002</v>
      </c>
      <c r="F10"/>
      <c r="G10"/>
      <c r="H10"/>
    </row>
    <row r="11">
      <c r="A11">
        <v>9</v>
      </c>
      <c r="B11" s="16">
        <v>113</v>
      </c>
      <c r="C11" s="35">
        <v>22</v>
      </c>
      <c r="D11" s="35">
        <v>24</v>
      </c>
      <c r="E11" s="36">
        <f t="shared" si="9"/>
        <v>1.5555555555555553e-002</v>
      </c>
      <c r="F11"/>
      <c r="G11"/>
      <c r="H11"/>
    </row>
    <row r="12">
      <c r="A12">
        <v>10</v>
      </c>
      <c r="B12" s="16">
        <v>117</v>
      </c>
      <c r="C12" s="35">
        <v>24</v>
      </c>
      <c r="D12" s="35">
        <v>0</v>
      </c>
      <c r="E12" s="36">
        <f t="shared" si="9"/>
        <v>1.6666666666666666e-002</v>
      </c>
      <c r="F12"/>
      <c r="G12"/>
      <c r="H12"/>
    </row>
    <row r="13">
      <c r="A13">
        <v>11</v>
      </c>
      <c r="B13" s="16">
        <v>43</v>
      </c>
      <c r="C13" s="35">
        <v>27</v>
      </c>
      <c r="D13" s="35">
        <v>44</v>
      </c>
      <c r="E13" s="36">
        <f t="shared" si="9"/>
        <v>1.9259259259259261e-002</v>
      </c>
      <c r="F13"/>
      <c r="G13"/>
      <c r="H13"/>
    </row>
    <row r="14">
      <c r="A14">
        <v>12</v>
      </c>
      <c r="B14" s="16">
        <v>39</v>
      </c>
      <c r="C14" s="35">
        <v>28</v>
      </c>
      <c r="D14" s="35">
        <v>6</v>
      </c>
      <c r="E14" s="36">
        <f t="shared" si="9"/>
        <v>1.951388888888889e-002</v>
      </c>
      <c r="F14"/>
      <c r="G14"/>
      <c r="H14"/>
    </row>
    <row r="15">
      <c r="A15">
        <v>13</v>
      </c>
      <c r="B15" s="16">
        <v>41</v>
      </c>
      <c r="C15" s="35">
        <v>28</v>
      </c>
      <c r="D15" s="35">
        <v>33</v>
      </c>
      <c r="E15" s="36">
        <f t="shared" si="9"/>
        <v>1.982638888888889e-002</v>
      </c>
      <c r="F15"/>
      <c r="G15"/>
      <c r="H15"/>
    </row>
    <row r="16">
      <c r="A16">
        <v>14</v>
      </c>
      <c r="B16" s="16">
        <v>17</v>
      </c>
      <c r="C16" s="35">
        <v>28</v>
      </c>
      <c r="D16" s="35">
        <v>35</v>
      </c>
      <c r="E16" s="36">
        <f t="shared" si="9"/>
        <v>1.9849537037037037e-002</v>
      </c>
      <c r="F16"/>
      <c r="G16"/>
      <c r="H16"/>
    </row>
    <row r="17">
      <c r="A17">
        <v>15</v>
      </c>
      <c r="B17" s="16">
        <v>56</v>
      </c>
      <c r="C17" s="35">
        <v>28</v>
      </c>
      <c r="D17" s="35">
        <v>48</v>
      </c>
      <c r="E17" s="36">
        <f t="shared" si="9"/>
        <v>2.e-002</v>
      </c>
      <c r="F17"/>
      <c r="G17"/>
      <c r="H17"/>
    </row>
    <row r="18">
      <c r="A18">
        <v>16</v>
      </c>
      <c r="B18" s="16">
        <v>11</v>
      </c>
      <c r="C18" s="35">
        <v>29</v>
      </c>
      <c r="D18" s="35">
        <v>19</v>
      </c>
      <c r="E18" s="36">
        <f t="shared" si="9"/>
        <v>2.0358796296296295e-002</v>
      </c>
      <c r="F18"/>
      <c r="G18"/>
      <c r="H18"/>
    </row>
    <row r="19">
      <c r="A19">
        <v>17</v>
      </c>
      <c r="B19" s="16">
        <v>18</v>
      </c>
      <c r="C19" s="35">
        <v>29</v>
      </c>
      <c r="D19" s="35">
        <v>27</v>
      </c>
      <c r="E19" s="36">
        <f t="shared" si="9"/>
        <v>2.045138888888889e-002</v>
      </c>
      <c r="F19"/>
      <c r="G19"/>
      <c r="H19"/>
    </row>
    <row r="20">
      <c r="A20">
        <v>18</v>
      </c>
      <c r="B20" s="16">
        <v>74</v>
      </c>
      <c r="C20" s="35">
        <v>29</v>
      </c>
      <c r="D20" s="35">
        <v>41</v>
      </c>
      <c r="E20" s="36">
        <f t="shared" si="9"/>
        <v>2.0613425925925927e-002</v>
      </c>
      <c r="F20"/>
      <c r="G20"/>
      <c r="H20"/>
    </row>
    <row r="21">
      <c r="A21">
        <v>19</v>
      </c>
      <c r="B21" s="16">
        <v>68</v>
      </c>
      <c r="C21" s="35">
        <v>30</v>
      </c>
      <c r="D21" s="35">
        <v>41</v>
      </c>
      <c r="E21" s="36">
        <f t="shared" si="9"/>
        <v>2.1307870370370369e-002</v>
      </c>
      <c r="F21"/>
      <c r="G21"/>
      <c r="H21"/>
    </row>
    <row r="22">
      <c r="A22">
        <v>20</v>
      </c>
      <c r="B22" s="16">
        <v>69</v>
      </c>
      <c r="C22" s="35">
        <v>31</v>
      </c>
      <c r="D22" s="35">
        <v>38</v>
      </c>
      <c r="E22" s="36">
        <f t="shared" si="9"/>
        <v>2.1967592592592594e-002</v>
      </c>
      <c r="F22"/>
      <c r="G22"/>
      <c r="H22"/>
    </row>
    <row r="23">
      <c r="A23">
        <v>21</v>
      </c>
      <c r="B23" s="16">
        <v>77</v>
      </c>
      <c r="C23" s="35">
        <v>32</v>
      </c>
      <c r="D23" s="35">
        <v>4</v>
      </c>
      <c r="E23" s="36">
        <f t="shared" si="9"/>
        <v>2.2268518518518521e-002</v>
      </c>
      <c r="F23"/>
      <c r="G23"/>
      <c r="H23"/>
    </row>
    <row r="24">
      <c r="A24">
        <v>22</v>
      </c>
      <c r="B24" s="16">
        <v>1</v>
      </c>
      <c r="C24" s="35">
        <v>32</v>
      </c>
      <c r="D24" s="35">
        <v>7</v>
      </c>
      <c r="E24" s="36">
        <f t="shared" si="9"/>
        <v>2.2303240740740738e-002</v>
      </c>
      <c r="F24"/>
      <c r="G24"/>
      <c r="H24"/>
    </row>
    <row r="25">
      <c r="A25">
        <v>23</v>
      </c>
      <c r="B25" s="16">
        <v>34</v>
      </c>
      <c r="C25" s="35">
        <v>32</v>
      </c>
      <c r="D25" s="35">
        <v>14</v>
      </c>
      <c r="E25" s="36">
        <f t="shared" si="9"/>
        <v>2.238425925925926e-002</v>
      </c>
      <c r="F25"/>
      <c r="G25"/>
      <c r="H25"/>
    </row>
    <row r="26">
      <c r="A26">
        <v>24</v>
      </c>
      <c r="B26" s="16">
        <v>49</v>
      </c>
      <c r="C26" s="35">
        <v>32</v>
      </c>
      <c r="D26" s="35">
        <v>47</v>
      </c>
      <c r="E26" s="36">
        <f t="shared" si="9"/>
        <v>2.2766203703703702e-002</v>
      </c>
      <c r="F26"/>
      <c r="G26"/>
      <c r="H26"/>
    </row>
    <row r="27">
      <c r="A27">
        <v>25</v>
      </c>
      <c r="B27" s="16">
        <v>79</v>
      </c>
      <c r="C27" s="35">
        <v>33</v>
      </c>
      <c r="D27" s="35">
        <v>4</v>
      </c>
      <c r="E27" s="36">
        <f t="shared" si="9"/>
        <v>2.2962962962962966e-002</v>
      </c>
      <c r="F27"/>
      <c r="G27"/>
      <c r="H27"/>
    </row>
    <row r="28">
      <c r="A28">
        <v>26</v>
      </c>
      <c r="B28" s="16">
        <v>27</v>
      </c>
      <c r="C28" s="35">
        <v>33</v>
      </c>
      <c r="D28" s="35">
        <v>13</v>
      </c>
      <c r="E28" s="36">
        <f t="shared" si="9"/>
        <v>2.3067129629629632e-002</v>
      </c>
      <c r="F28"/>
      <c r="G28"/>
      <c r="H28"/>
    </row>
    <row r="29">
      <c r="A29">
        <v>27</v>
      </c>
      <c r="B29" s="16">
        <v>2</v>
      </c>
      <c r="C29" s="35">
        <v>33</v>
      </c>
      <c r="D29" s="35">
        <v>14</v>
      </c>
      <c r="E29" s="36">
        <f t="shared" si="9"/>
        <v>2.3078703703703702e-002</v>
      </c>
      <c r="F29"/>
      <c r="G29"/>
      <c r="H29"/>
    </row>
    <row r="30">
      <c r="A30">
        <v>28</v>
      </c>
      <c r="B30" s="16">
        <v>45</v>
      </c>
      <c r="C30" s="35">
        <v>33</v>
      </c>
      <c r="D30" s="35">
        <v>16</v>
      </c>
      <c r="E30" s="36">
        <f t="shared" si="9"/>
        <v>2.3101851851851849e-002</v>
      </c>
      <c r="F30"/>
      <c r="G30"/>
      <c r="H30"/>
    </row>
    <row r="31">
      <c r="A31">
        <v>29</v>
      </c>
      <c r="B31" s="16">
        <v>61</v>
      </c>
      <c r="C31" s="35">
        <v>33</v>
      </c>
      <c r="D31" s="35">
        <v>21</v>
      </c>
      <c r="E31" s="36">
        <f t="shared" si="9"/>
        <v>2.3159722222222224e-002</v>
      </c>
      <c r="F31"/>
      <c r="G31"/>
      <c r="H31"/>
    </row>
    <row r="32">
      <c r="A32">
        <v>30</v>
      </c>
      <c r="B32" s="16">
        <v>75</v>
      </c>
      <c r="C32" s="35">
        <v>33</v>
      </c>
      <c r="D32" s="35">
        <v>38</v>
      </c>
      <c r="E32" s="36">
        <f t="shared" si="9"/>
        <v>2.3356481481481482e-002</v>
      </c>
      <c r="F32"/>
      <c r="G32"/>
      <c r="H32"/>
    </row>
    <row r="33">
      <c r="A33">
        <v>31</v>
      </c>
      <c r="B33" s="16">
        <v>37</v>
      </c>
      <c r="C33" s="35">
        <v>33</v>
      </c>
      <c r="D33" s="35">
        <v>40</v>
      </c>
      <c r="E33" s="36">
        <f t="shared" si="9"/>
        <v>2.3379629629629629e-002</v>
      </c>
      <c r="F33"/>
      <c r="G33"/>
      <c r="H33"/>
    </row>
    <row r="34">
      <c r="A34">
        <v>32</v>
      </c>
      <c r="B34" s="16">
        <v>30</v>
      </c>
      <c r="C34" s="35">
        <v>34</v>
      </c>
      <c r="D34" s="35">
        <v>11</v>
      </c>
      <c r="E34" s="36">
        <f t="shared" si="9"/>
        <v>2.3738425925925923e-002</v>
      </c>
      <c r="F34"/>
      <c r="G34"/>
      <c r="H34"/>
    </row>
    <row r="35">
      <c r="A35">
        <v>33</v>
      </c>
      <c r="B35" s="16">
        <v>65</v>
      </c>
      <c r="C35" s="35">
        <v>34</v>
      </c>
      <c r="D35" s="35">
        <v>12</v>
      </c>
      <c r="E35" s="36">
        <f t="shared" si="9"/>
        <v>2.3750000000000004e-002</v>
      </c>
      <c r="F35"/>
      <c r="G35"/>
      <c r="H35"/>
    </row>
    <row r="36">
      <c r="A36">
        <v>34</v>
      </c>
      <c r="B36" s="16">
        <v>14</v>
      </c>
      <c r="C36" s="35">
        <v>34</v>
      </c>
      <c r="D36" s="35">
        <v>13</v>
      </c>
      <c r="E36" s="36">
        <f t="shared" si="9"/>
        <v>2.3761574074074074e-002</v>
      </c>
      <c r="F36"/>
      <c r="G36"/>
      <c r="H36"/>
    </row>
    <row r="37">
      <c r="A37">
        <v>35</v>
      </c>
      <c r="B37" s="16">
        <v>10</v>
      </c>
      <c r="C37" s="35">
        <v>34</v>
      </c>
      <c r="D37" s="35">
        <v>23</v>
      </c>
      <c r="E37" s="36">
        <f t="shared" si="9"/>
        <v>2.3877314814814813e-002</v>
      </c>
      <c r="F37"/>
      <c r="G37"/>
      <c r="H37"/>
    </row>
    <row r="38">
      <c r="A38">
        <v>36</v>
      </c>
      <c r="B38" s="16">
        <v>24</v>
      </c>
      <c r="C38" s="35">
        <v>34</v>
      </c>
      <c r="D38" s="35">
        <v>49</v>
      </c>
      <c r="E38" s="36">
        <f t="shared" si="9"/>
        <v>2.417824074074074e-002</v>
      </c>
      <c r="F38"/>
      <c r="G38"/>
      <c r="H38"/>
    </row>
    <row r="39">
      <c r="A39">
        <v>37</v>
      </c>
      <c r="B39" s="16">
        <v>8</v>
      </c>
      <c r="C39" s="35">
        <v>34</v>
      </c>
      <c r="D39" s="35">
        <v>55</v>
      </c>
      <c r="E39" s="36">
        <f t="shared" si="9"/>
        <v>2.4247685185185181e-002</v>
      </c>
      <c r="F39"/>
      <c r="G39"/>
      <c r="H39"/>
    </row>
    <row r="40">
      <c r="A40">
        <v>38</v>
      </c>
      <c r="B40" s="16">
        <v>44</v>
      </c>
      <c r="C40" s="35">
        <v>34</v>
      </c>
      <c r="D40" s="35">
        <v>58</v>
      </c>
      <c r="E40" s="36">
        <f t="shared" si="9"/>
        <v>2.4282407407407409e-002</v>
      </c>
      <c r="F40"/>
      <c r="G40"/>
      <c r="H40"/>
    </row>
    <row r="41">
      <c r="A41">
        <v>39</v>
      </c>
      <c r="B41" s="16">
        <v>38</v>
      </c>
      <c r="C41" s="35">
        <v>35</v>
      </c>
      <c r="D41" s="35">
        <v>18</v>
      </c>
      <c r="E41" s="36">
        <f t="shared" si="9"/>
        <v>2.4513888888888887e-002</v>
      </c>
      <c r="F41"/>
      <c r="G41"/>
      <c r="H41"/>
    </row>
    <row r="42">
      <c r="A42">
        <v>40</v>
      </c>
      <c r="B42" s="16">
        <v>80</v>
      </c>
      <c r="C42" s="35">
        <v>35</v>
      </c>
      <c r="D42" s="35">
        <v>40</v>
      </c>
      <c r="E42" s="36">
        <f t="shared" si="9"/>
        <v>2.476851851851852e-002</v>
      </c>
      <c r="F42"/>
      <c r="G42"/>
      <c r="H42"/>
    </row>
    <row r="43">
      <c r="A43">
        <v>41</v>
      </c>
      <c r="B43" s="16">
        <v>66</v>
      </c>
      <c r="C43" s="35">
        <v>35</v>
      </c>
      <c r="D43" s="35">
        <v>54</v>
      </c>
      <c r="E43" s="36">
        <f t="shared" si="9"/>
        <v>2.4930555555555553e-002</v>
      </c>
      <c r="F43"/>
      <c r="G43"/>
      <c r="H43"/>
    </row>
    <row r="44">
      <c r="A44">
        <v>42</v>
      </c>
      <c r="B44" s="16">
        <v>23</v>
      </c>
      <c r="C44" s="35">
        <v>35</v>
      </c>
      <c r="D44" s="35">
        <v>55</v>
      </c>
      <c r="E44" s="36">
        <f t="shared" si="9"/>
        <v>2.494212962962963e-002</v>
      </c>
      <c r="F44"/>
      <c r="G44"/>
      <c r="H44"/>
    </row>
    <row r="45">
      <c r="A45">
        <v>43</v>
      </c>
      <c r="B45" s="16">
        <v>46</v>
      </c>
      <c r="C45" s="35">
        <v>36</v>
      </c>
      <c r="D45" s="35">
        <v>7</v>
      </c>
      <c r="E45" s="36">
        <f t="shared" si="9"/>
        <v>2.508101851851852e-002</v>
      </c>
      <c r="F45"/>
      <c r="G45"/>
      <c r="H45"/>
    </row>
    <row r="46">
      <c r="A46">
        <v>44</v>
      </c>
      <c r="B46" s="16">
        <v>40</v>
      </c>
      <c r="C46" s="35">
        <v>36</v>
      </c>
      <c r="D46" s="35">
        <v>37</v>
      </c>
      <c r="E46" s="36">
        <f t="shared" si="9"/>
        <v>2.5428240740740741e-002</v>
      </c>
      <c r="F46"/>
      <c r="G46"/>
      <c r="H46"/>
    </row>
    <row r="47">
      <c r="A47">
        <v>45</v>
      </c>
      <c r="B47" s="16">
        <v>47</v>
      </c>
      <c r="C47" s="35">
        <v>37</v>
      </c>
      <c r="D47" s="35">
        <v>3</v>
      </c>
      <c r="E47" s="36">
        <f t="shared" si="9"/>
        <v>2.5729166666666664e-002</v>
      </c>
      <c r="F47"/>
      <c r="G47"/>
      <c r="H47"/>
    </row>
    <row r="48">
      <c r="A48">
        <v>46</v>
      </c>
      <c r="B48" s="16">
        <v>32</v>
      </c>
      <c r="C48" s="35">
        <v>37</v>
      </c>
      <c r="D48" s="35">
        <v>26</v>
      </c>
      <c r="E48" s="36">
        <f t="shared" si="9"/>
        <v>2.5995370370370367e-002</v>
      </c>
      <c r="F48"/>
      <c r="G48"/>
      <c r="H48"/>
    </row>
    <row r="49">
      <c r="A49">
        <v>47</v>
      </c>
      <c r="B49" s="16">
        <v>52</v>
      </c>
      <c r="C49" s="35">
        <v>37</v>
      </c>
      <c r="D49" s="35">
        <v>37</v>
      </c>
      <c r="E49" s="36">
        <f t="shared" si="9"/>
        <v>2.6122685185185183e-002</v>
      </c>
      <c r="F49"/>
      <c r="G49"/>
      <c r="H49"/>
    </row>
    <row r="50">
      <c r="A50">
        <v>48</v>
      </c>
      <c r="B50" s="16">
        <v>71</v>
      </c>
      <c r="C50" s="35">
        <v>37</v>
      </c>
      <c r="D50" s="35">
        <v>49</v>
      </c>
      <c r="E50" s="36">
        <f t="shared" si="9"/>
        <v>2.6261574074074076e-002</v>
      </c>
      <c r="F50"/>
      <c r="G50"/>
      <c r="H50"/>
    </row>
    <row r="51">
      <c r="A51">
        <v>49</v>
      </c>
      <c r="B51" s="16">
        <v>62</v>
      </c>
      <c r="C51" s="35">
        <v>37</v>
      </c>
      <c r="D51" s="35">
        <v>53</v>
      </c>
      <c r="E51" s="36">
        <f t="shared" si="9"/>
        <v>2.630787037037037e-002</v>
      </c>
      <c r="F51"/>
      <c r="G51"/>
      <c r="H51"/>
    </row>
    <row r="52">
      <c r="A52">
        <v>50</v>
      </c>
      <c r="B52" s="16">
        <v>70</v>
      </c>
      <c r="C52" s="35">
        <v>37</v>
      </c>
      <c r="D52" s="35">
        <v>55</v>
      </c>
      <c r="E52" s="36">
        <f t="shared" si="9"/>
        <v>2.6331018518518517e-002</v>
      </c>
      <c r="F52"/>
      <c r="G52"/>
      <c r="H52"/>
    </row>
    <row r="53">
      <c r="A53">
        <v>51</v>
      </c>
      <c r="B53" s="16">
        <v>20</v>
      </c>
      <c r="C53" s="35">
        <v>38</v>
      </c>
      <c r="D53" s="35">
        <v>16</v>
      </c>
      <c r="E53" s="36">
        <f t="shared" si="9"/>
        <v>2.6574074074074073e-002</v>
      </c>
      <c r="F53"/>
      <c r="G53"/>
      <c r="H53"/>
    </row>
    <row r="54">
      <c r="A54">
        <v>52</v>
      </c>
      <c r="B54" s="16">
        <v>54</v>
      </c>
      <c r="C54" s="35">
        <v>38</v>
      </c>
      <c r="D54" s="35">
        <v>29</v>
      </c>
      <c r="E54" s="36">
        <f t="shared" si="9"/>
        <v>2.6724537037037036e-002</v>
      </c>
      <c r="F54"/>
      <c r="G54"/>
      <c r="H54"/>
    </row>
    <row r="55">
      <c r="A55">
        <v>53</v>
      </c>
      <c r="B55" s="16">
        <v>21</v>
      </c>
      <c r="C55" s="35">
        <v>39</v>
      </c>
      <c r="D55" s="35">
        <v>2</v>
      </c>
      <c r="E55" s="36">
        <f t="shared" si="9"/>
        <v>2.7106481481481481e-002</v>
      </c>
      <c r="F55"/>
      <c r="G55"/>
      <c r="H55"/>
    </row>
    <row r="56">
      <c r="A56">
        <v>54</v>
      </c>
      <c r="B56" s="16">
        <v>35</v>
      </c>
      <c r="C56" s="35">
        <v>39</v>
      </c>
      <c r="D56" s="35">
        <v>4</v>
      </c>
      <c r="E56" s="36">
        <f t="shared" si="9"/>
        <v>2.7129629629629632e-002</v>
      </c>
      <c r="F56"/>
      <c r="G56"/>
      <c r="H56"/>
    </row>
    <row r="57">
      <c r="A57">
        <v>55</v>
      </c>
      <c r="B57" s="16">
        <v>59</v>
      </c>
      <c r="C57" s="35">
        <v>39</v>
      </c>
      <c r="D57" s="35">
        <v>32</v>
      </c>
      <c r="E57" s="36">
        <f t="shared" si="9"/>
        <v>2.7453703703703702e-002</v>
      </c>
      <c r="F57"/>
      <c r="G57"/>
      <c r="H57"/>
    </row>
    <row r="58">
      <c r="A58">
        <v>56</v>
      </c>
      <c r="B58" s="16">
        <v>60</v>
      </c>
      <c r="C58" s="35">
        <v>39</v>
      </c>
      <c r="D58" s="35">
        <v>44</v>
      </c>
      <c r="E58" s="36">
        <f t="shared" si="9"/>
        <v>2.7592592592592596e-002</v>
      </c>
      <c r="F58"/>
      <c r="G58"/>
      <c r="H58"/>
    </row>
    <row r="59">
      <c r="A59">
        <v>57</v>
      </c>
      <c r="B59" s="16">
        <v>16</v>
      </c>
      <c r="C59" s="35">
        <v>39</v>
      </c>
      <c r="D59" s="35">
        <v>52</v>
      </c>
      <c r="E59" s="36">
        <f t="shared" si="9"/>
        <v>2.7685185185185188e-002</v>
      </c>
      <c r="F59"/>
      <c r="G59"/>
      <c r="H59"/>
    </row>
    <row r="60">
      <c r="A60">
        <v>58</v>
      </c>
      <c r="B60" s="16">
        <v>3</v>
      </c>
      <c r="C60" s="35">
        <v>39</v>
      </c>
      <c r="D60" s="35">
        <v>57</v>
      </c>
      <c r="E60" s="36">
        <f t="shared" si="9"/>
        <v>2.7743055555555559e-002</v>
      </c>
      <c r="F60"/>
      <c r="G60"/>
      <c r="H60"/>
    </row>
    <row r="61">
      <c r="A61">
        <v>59</v>
      </c>
      <c r="B61" s="16">
        <v>7</v>
      </c>
      <c r="C61" s="35">
        <v>40</v>
      </c>
      <c r="D61" s="35">
        <v>2</v>
      </c>
      <c r="E61" s="36">
        <f t="shared" si="9"/>
        <v>2.7800925925925923e-002</v>
      </c>
      <c r="F61"/>
      <c r="G61"/>
      <c r="H61"/>
    </row>
    <row r="62">
      <c r="A62">
        <v>60</v>
      </c>
      <c r="B62" s="16">
        <v>4</v>
      </c>
      <c r="C62" s="35">
        <v>40</v>
      </c>
      <c r="D62" s="35">
        <v>17</v>
      </c>
      <c r="E62" s="36">
        <f t="shared" si="9"/>
        <v>2.7974537037037034e-002</v>
      </c>
      <c r="F62"/>
      <c r="G62"/>
      <c r="H62"/>
    </row>
    <row r="63">
      <c r="A63">
        <v>61</v>
      </c>
      <c r="B63" s="16">
        <v>31</v>
      </c>
      <c r="C63" s="35">
        <v>40</v>
      </c>
      <c r="D63" s="35">
        <v>25</v>
      </c>
      <c r="E63" s="36">
        <f t="shared" si="9"/>
        <v>2.8067129629629626e-002</v>
      </c>
      <c r="F63"/>
      <c r="G63"/>
      <c r="H63"/>
    </row>
    <row r="64">
      <c r="A64">
        <v>62</v>
      </c>
      <c r="B64" s="16">
        <v>9</v>
      </c>
      <c r="C64" s="35">
        <v>41</v>
      </c>
      <c r="D64" s="35">
        <v>7</v>
      </c>
      <c r="E64" s="36">
        <f t="shared" si="9"/>
        <v>2.855324074074074e-002</v>
      </c>
      <c r="F64"/>
      <c r="G64"/>
      <c r="H64"/>
    </row>
    <row r="65">
      <c r="A65">
        <v>63</v>
      </c>
      <c r="B65" s="16">
        <v>36</v>
      </c>
      <c r="C65" s="35">
        <v>41</v>
      </c>
      <c r="D65" s="35">
        <v>22</v>
      </c>
      <c r="E65" s="36">
        <f t="shared" si="9"/>
        <v>2.8726851851851851e-002</v>
      </c>
      <c r="F65"/>
      <c r="G65"/>
      <c r="H65"/>
    </row>
    <row r="66">
      <c r="A66">
        <v>64</v>
      </c>
      <c r="B66" s="16">
        <v>78</v>
      </c>
      <c r="C66" s="35">
        <v>41</v>
      </c>
      <c r="D66" s="35">
        <v>27</v>
      </c>
      <c r="E66" s="36">
        <f t="shared" si="9"/>
        <v>2.8784722222222225e-002</v>
      </c>
      <c r="F66"/>
      <c r="G66"/>
      <c r="H66"/>
    </row>
    <row r="67">
      <c r="A67">
        <v>65</v>
      </c>
      <c r="B67" s="16">
        <v>64</v>
      </c>
      <c r="C67" s="35">
        <v>42</v>
      </c>
      <c r="D67" s="35">
        <v>4</v>
      </c>
      <c r="E67" s="36">
        <f t="shared" ref="E67:E130" si="10">TIME(0,C67,D67)</f>
        <v>2.9212962962962965e-002</v>
      </c>
      <c r="F67"/>
      <c r="G67"/>
      <c r="H67"/>
    </row>
    <row r="68">
      <c r="A68">
        <v>66</v>
      </c>
      <c r="B68" s="16">
        <v>12</v>
      </c>
      <c r="C68" s="35">
        <v>42</v>
      </c>
      <c r="D68" s="35">
        <v>35</v>
      </c>
      <c r="E68" s="36">
        <f t="shared" si="10"/>
        <v>2.9571759259259259e-002</v>
      </c>
      <c r="F68"/>
      <c r="G68"/>
      <c r="H68"/>
    </row>
    <row r="69">
      <c r="A69">
        <v>67</v>
      </c>
      <c r="B69" s="16">
        <v>53</v>
      </c>
      <c r="C69" s="35">
        <v>42</v>
      </c>
      <c r="D69" s="35">
        <v>41</v>
      </c>
      <c r="E69" s="36">
        <f t="shared" si="10"/>
        <v>2.9641203703703701e-002</v>
      </c>
      <c r="F69"/>
      <c r="G69"/>
      <c r="H69"/>
    </row>
    <row r="70">
      <c r="A70">
        <v>68</v>
      </c>
      <c r="B70" s="16">
        <v>25</v>
      </c>
      <c r="C70" s="35">
        <v>42</v>
      </c>
      <c r="D70" s="35">
        <v>49</v>
      </c>
      <c r="E70" s="36">
        <f t="shared" si="10"/>
        <v>2.97337962962963e-002</v>
      </c>
      <c r="F70"/>
      <c r="G70"/>
      <c r="H70"/>
    </row>
    <row r="71">
      <c r="A71">
        <v>69</v>
      </c>
      <c r="B71" s="16">
        <v>19</v>
      </c>
      <c r="C71" s="35">
        <v>43</v>
      </c>
      <c r="D71" s="35">
        <v>43</v>
      </c>
      <c r="E71" s="36">
        <f t="shared" si="10"/>
        <v>3.0358796296296297e-002</v>
      </c>
      <c r="F71"/>
      <c r="G71"/>
      <c r="H71"/>
    </row>
    <row r="72">
      <c r="A72">
        <v>70</v>
      </c>
      <c r="B72" s="16">
        <v>76</v>
      </c>
      <c r="C72" s="35">
        <v>45</v>
      </c>
      <c r="D72" s="35">
        <v>12</v>
      </c>
      <c r="E72" s="36">
        <f t="shared" si="10"/>
        <v>3.138888888888889e-002</v>
      </c>
      <c r="F72"/>
      <c r="G72"/>
      <c r="H72"/>
    </row>
    <row r="73">
      <c r="A73">
        <v>71</v>
      </c>
      <c r="B73" s="16">
        <v>13</v>
      </c>
      <c r="C73" s="35">
        <v>46</v>
      </c>
      <c r="D73" s="35">
        <v>0</v>
      </c>
      <c r="E73" s="36">
        <f t="shared" si="10"/>
        <v>3.1944444444444449e-002</v>
      </c>
      <c r="F73"/>
      <c r="G73"/>
      <c r="H73"/>
    </row>
    <row r="74">
      <c r="A74">
        <v>72</v>
      </c>
      <c r="B74" s="16">
        <v>26</v>
      </c>
      <c r="C74" s="35">
        <v>48</v>
      </c>
      <c r="D74" s="35">
        <v>8</v>
      </c>
      <c r="E74" s="36">
        <f t="shared" si="10"/>
        <v>3.3425925925925921e-002</v>
      </c>
      <c r="F74"/>
      <c r="G74"/>
      <c r="H74"/>
    </row>
    <row r="75">
      <c r="A75">
        <v>73</v>
      </c>
      <c r="B75" s="16">
        <v>50</v>
      </c>
      <c r="C75" s="35">
        <v>48</v>
      </c>
      <c r="D75" s="35">
        <v>12</v>
      </c>
      <c r="E75" s="36">
        <f t="shared" si="10"/>
        <v>3.3472222222222223e-002</v>
      </c>
      <c r="F75"/>
      <c r="G75"/>
      <c r="H75"/>
    </row>
    <row r="76">
      <c r="A76">
        <v>74</v>
      </c>
      <c r="B76" s="16">
        <v>67</v>
      </c>
      <c r="C76" s="35">
        <v>48</v>
      </c>
      <c r="D76" s="35">
        <v>15</v>
      </c>
      <c r="E76" s="36">
        <f t="shared" si="10"/>
        <v>3.3506944444444443e-002</v>
      </c>
      <c r="F76"/>
      <c r="G76"/>
      <c r="H76"/>
    </row>
    <row r="77">
      <c r="A77">
        <v>75</v>
      </c>
      <c r="B77" s="16">
        <v>58</v>
      </c>
      <c r="C77" s="35">
        <v>49</v>
      </c>
      <c r="D77" s="35">
        <v>59</v>
      </c>
      <c r="E77" s="36">
        <f t="shared" si="10"/>
        <v>3.471064814814815e-002</v>
      </c>
      <c r="F77"/>
      <c r="G77"/>
      <c r="H77"/>
    </row>
    <row r="78">
      <c r="A78">
        <v>76</v>
      </c>
      <c r="B78" s="16">
        <v>15</v>
      </c>
      <c r="C78" s="35">
        <v>50</v>
      </c>
      <c r="D78" s="35">
        <v>32</v>
      </c>
      <c r="E78" s="36">
        <f t="shared" si="10"/>
        <v>3.5092592592592592e-002</v>
      </c>
      <c r="F78"/>
      <c r="G78"/>
      <c r="H78"/>
    </row>
    <row r="79">
      <c r="A79">
        <v>77</v>
      </c>
      <c r="B79" s="16">
        <v>28</v>
      </c>
      <c r="C79" s="35">
        <v>51</v>
      </c>
      <c r="D79" s="35">
        <v>10</v>
      </c>
      <c r="E79" s="36">
        <f t="shared" si="10"/>
        <v>3.5532407407407408e-002</v>
      </c>
      <c r="F79"/>
      <c r="G79"/>
      <c r="H79"/>
    </row>
    <row r="80">
      <c r="A80">
        <v>78</v>
      </c>
      <c r="B80" s="16">
        <v>63</v>
      </c>
      <c r="C80" s="35">
        <v>54</v>
      </c>
      <c r="D80" s="35">
        <v>5</v>
      </c>
      <c r="E80" s="36">
        <f t="shared" si="10"/>
        <v>3.7557870370370373e-002</v>
      </c>
      <c r="F80"/>
      <c r="G80"/>
      <c r="H80"/>
    </row>
    <row r="81">
      <c r="A81">
        <v>79</v>
      </c>
      <c r="B81" s="16">
        <v>22</v>
      </c>
      <c r="C81" s="35">
        <v>54</v>
      </c>
      <c r="D81" s="35">
        <v>12</v>
      </c>
      <c r="E81" s="36">
        <f t="shared" si="10"/>
        <v>3.7638888888888895e-002</v>
      </c>
      <c r="F81"/>
      <c r="G81"/>
      <c r="H81"/>
    </row>
    <row r="82">
      <c r="A82">
        <v>80</v>
      </c>
      <c r="B82" s="16">
        <v>48</v>
      </c>
      <c r="C82" s="35">
        <v>55</v>
      </c>
      <c r="D82" s="35">
        <v>17</v>
      </c>
      <c r="E82" s="36">
        <f t="shared" si="10"/>
        <v>3.8391203703703698e-002</v>
      </c>
      <c r="F82"/>
      <c r="G82"/>
      <c r="H82"/>
    </row>
    <row r="83">
      <c r="A83">
        <v>81</v>
      </c>
      <c r="B83" s="16">
        <v>6</v>
      </c>
      <c r="C83" s="35">
        <v>58</v>
      </c>
      <c r="D83" s="35">
        <v>36</v>
      </c>
      <c r="E83" s="36">
        <f t="shared" si="10"/>
        <v>4.0694444444444443e-002</v>
      </c>
      <c r="F83"/>
      <c r="G83"/>
      <c r="H83"/>
    </row>
    <row r="84">
      <c r="A84">
        <v>82</v>
      </c>
      <c r="B84" s="16">
        <v>73</v>
      </c>
      <c r="C84" s="35"/>
      <c r="D84" s="35"/>
      <c r="E84" s="36" t="s">
        <v>805</v>
      </c>
      <c r="F84"/>
      <c r="G84"/>
      <c r="H84"/>
    </row>
    <row r="85">
      <c r="A85">
        <v>83</v>
      </c>
      <c r="B85" s="16"/>
      <c r="C85" s="35"/>
      <c r="D85" s="35"/>
      <c r="E85" s="36">
        <f t="shared" si="10"/>
        <v>0</v>
      </c>
      <c r="F85"/>
      <c r="G85"/>
      <c r="H85"/>
    </row>
    <row r="86">
      <c r="A86">
        <v>84</v>
      </c>
      <c r="B86" s="16"/>
      <c r="C86" s="35"/>
      <c r="D86" s="35"/>
      <c r="E86" s="36">
        <f t="shared" si="10"/>
        <v>0</v>
      </c>
      <c r="F86"/>
      <c r="G86"/>
      <c r="H86"/>
    </row>
    <row r="87">
      <c r="A87">
        <v>85</v>
      </c>
      <c r="B87" s="16"/>
      <c r="C87" s="35"/>
      <c r="D87" s="35"/>
      <c r="E87" s="36">
        <f t="shared" si="10"/>
        <v>0</v>
      </c>
      <c r="F87"/>
      <c r="G87"/>
      <c r="H87"/>
    </row>
    <row r="88">
      <c r="A88">
        <v>86</v>
      </c>
      <c r="B88" s="16"/>
      <c r="C88" s="35"/>
      <c r="D88" s="35"/>
      <c r="E88" s="36">
        <f t="shared" si="10"/>
        <v>0</v>
      </c>
      <c r="F88"/>
      <c r="G88"/>
      <c r="H88"/>
    </row>
    <row r="89">
      <c r="A89">
        <v>87</v>
      </c>
      <c r="B89" s="16"/>
      <c r="C89" s="35"/>
      <c r="D89" s="35"/>
      <c r="E89" s="36">
        <f t="shared" si="10"/>
        <v>0</v>
      </c>
      <c r="F89"/>
      <c r="G89"/>
      <c r="H89"/>
    </row>
    <row r="90">
      <c r="A90">
        <v>88</v>
      </c>
      <c r="B90" s="16"/>
      <c r="C90" s="35"/>
      <c r="D90" s="35"/>
      <c r="E90" s="36">
        <f t="shared" si="10"/>
        <v>0</v>
      </c>
      <c r="F90"/>
      <c r="G90"/>
      <c r="H90"/>
    </row>
    <row r="91">
      <c r="A91">
        <v>89</v>
      </c>
      <c r="B91" s="16"/>
      <c r="C91" s="35"/>
      <c r="D91" s="35"/>
      <c r="E91" s="36">
        <f t="shared" si="10"/>
        <v>0</v>
      </c>
      <c r="F91"/>
      <c r="G91"/>
      <c r="H91"/>
    </row>
    <row r="92">
      <c r="A92">
        <v>90</v>
      </c>
      <c r="B92" s="16"/>
      <c r="C92" s="35"/>
      <c r="D92" s="35"/>
      <c r="E92" s="36">
        <f t="shared" si="10"/>
        <v>0</v>
      </c>
      <c r="F92"/>
      <c r="G92"/>
      <c r="H92"/>
    </row>
    <row r="93">
      <c r="A93">
        <v>91</v>
      </c>
      <c r="B93" s="16"/>
      <c r="C93" s="35"/>
      <c r="D93" s="35"/>
      <c r="E93" s="36">
        <f t="shared" si="10"/>
        <v>0</v>
      </c>
      <c r="F93"/>
      <c r="G93"/>
      <c r="H93"/>
    </row>
    <row r="94">
      <c r="A94">
        <v>92</v>
      </c>
      <c r="B94" s="16"/>
      <c r="C94" s="35"/>
      <c r="D94" s="35"/>
      <c r="E94" s="36">
        <f t="shared" si="10"/>
        <v>0</v>
      </c>
      <c r="F94"/>
      <c r="G94"/>
      <c r="H94"/>
    </row>
    <row r="95">
      <c r="A95">
        <v>93</v>
      </c>
      <c r="B95" s="16"/>
      <c r="C95" s="35"/>
      <c r="D95" s="35"/>
      <c r="E95" s="36">
        <f t="shared" si="10"/>
        <v>0</v>
      </c>
      <c r="F95"/>
      <c r="G95"/>
      <c r="H95"/>
    </row>
    <row r="96">
      <c r="A96">
        <v>94</v>
      </c>
      <c r="B96" s="16"/>
      <c r="C96" s="35"/>
      <c r="D96" s="35"/>
      <c r="E96" s="36">
        <f t="shared" si="10"/>
        <v>0</v>
      </c>
      <c r="F96"/>
      <c r="G96"/>
      <c r="H96"/>
    </row>
    <row r="97">
      <c r="A97">
        <v>95</v>
      </c>
      <c r="B97" s="16"/>
      <c r="C97" s="35"/>
      <c r="D97" s="35"/>
      <c r="E97" s="36">
        <f t="shared" si="10"/>
        <v>0</v>
      </c>
      <c r="F97"/>
      <c r="G97"/>
      <c r="H97"/>
    </row>
    <row r="98">
      <c r="A98">
        <v>96</v>
      </c>
      <c r="B98" s="16"/>
      <c r="C98" s="35"/>
      <c r="D98" s="35"/>
      <c r="E98" s="36">
        <f t="shared" si="10"/>
        <v>0</v>
      </c>
      <c r="F98"/>
      <c r="G98"/>
      <c r="H98"/>
    </row>
    <row r="99">
      <c r="A99">
        <v>97</v>
      </c>
      <c r="B99" s="16"/>
      <c r="C99" s="35"/>
      <c r="D99" s="35"/>
      <c r="E99" s="36">
        <f t="shared" si="10"/>
        <v>0</v>
      </c>
      <c r="F99"/>
      <c r="G99"/>
      <c r="H99"/>
    </row>
    <row r="100">
      <c r="A100">
        <v>98</v>
      </c>
      <c r="B100" s="16"/>
      <c r="C100" s="35"/>
      <c r="D100" s="35"/>
      <c r="E100" s="36">
        <f t="shared" si="10"/>
        <v>0</v>
      </c>
      <c r="F100"/>
      <c r="G100"/>
      <c r="H100"/>
    </row>
    <row r="101">
      <c r="A101">
        <v>99</v>
      </c>
      <c r="B101" s="16"/>
      <c r="C101" s="35"/>
      <c r="D101" s="35"/>
      <c r="E101" s="36">
        <f t="shared" si="10"/>
        <v>0</v>
      </c>
      <c r="F101"/>
      <c r="G101"/>
      <c r="H101"/>
    </row>
    <row r="102">
      <c r="A102">
        <v>100</v>
      </c>
      <c r="B102" s="16"/>
      <c r="C102" s="35"/>
      <c r="D102" s="35"/>
      <c r="E102" s="36">
        <f t="shared" si="10"/>
        <v>0</v>
      </c>
      <c r="F102"/>
      <c r="G102"/>
      <c r="H102"/>
    </row>
    <row r="103">
      <c r="A103">
        <v>101</v>
      </c>
      <c r="B103" s="16"/>
      <c r="C103" s="35"/>
      <c r="D103" s="35"/>
      <c r="E103" s="36">
        <f t="shared" si="10"/>
        <v>0</v>
      </c>
      <c r="F103"/>
      <c r="G103"/>
      <c r="H103"/>
    </row>
    <row r="104">
      <c r="A104">
        <v>102</v>
      </c>
      <c r="B104" s="16"/>
      <c r="C104" s="35"/>
      <c r="D104" s="35"/>
      <c r="E104" s="36">
        <f t="shared" si="10"/>
        <v>0</v>
      </c>
      <c r="F104"/>
      <c r="G104"/>
      <c r="H104"/>
    </row>
    <row r="105">
      <c r="A105">
        <v>103</v>
      </c>
      <c r="B105" s="16"/>
      <c r="C105" s="35"/>
      <c r="D105" s="35"/>
      <c r="E105" s="36">
        <f t="shared" si="10"/>
        <v>0</v>
      </c>
      <c r="F105"/>
      <c r="G105"/>
      <c r="H105"/>
    </row>
    <row r="106">
      <c r="A106">
        <v>104</v>
      </c>
      <c r="B106" s="16"/>
      <c r="C106" s="35"/>
      <c r="D106" s="35"/>
      <c r="E106" s="36">
        <f t="shared" si="10"/>
        <v>0</v>
      </c>
      <c r="F106"/>
      <c r="G106"/>
      <c r="H106"/>
    </row>
    <row r="107">
      <c r="A107">
        <v>105</v>
      </c>
      <c r="B107" s="16"/>
      <c r="C107" s="35"/>
      <c r="D107" s="35"/>
      <c r="E107" s="36">
        <f t="shared" si="10"/>
        <v>0</v>
      </c>
      <c r="F107"/>
      <c r="G107"/>
      <c r="H107"/>
    </row>
    <row r="108">
      <c r="A108">
        <v>106</v>
      </c>
      <c r="B108" s="16"/>
      <c r="C108" s="35"/>
      <c r="D108" s="35"/>
      <c r="E108" s="36">
        <f t="shared" si="10"/>
        <v>0</v>
      </c>
      <c r="F108"/>
      <c r="G108"/>
      <c r="H108"/>
    </row>
    <row r="109">
      <c r="A109">
        <v>107</v>
      </c>
      <c r="B109" s="16"/>
      <c r="C109" s="35"/>
      <c r="D109" s="35"/>
      <c r="E109" s="36">
        <f t="shared" si="10"/>
        <v>0</v>
      </c>
      <c r="F109"/>
      <c r="G109"/>
      <c r="H109"/>
    </row>
    <row r="110">
      <c r="A110">
        <v>108</v>
      </c>
      <c r="B110" s="16"/>
      <c r="C110" s="35"/>
      <c r="D110" s="35"/>
      <c r="E110" s="36">
        <f t="shared" si="10"/>
        <v>0</v>
      </c>
      <c r="F110"/>
      <c r="G110"/>
      <c r="H110"/>
    </row>
    <row r="111">
      <c r="A111">
        <v>109</v>
      </c>
      <c r="B111" s="16"/>
      <c r="C111" s="35"/>
      <c r="D111" s="35"/>
      <c r="E111" s="36">
        <f t="shared" si="10"/>
        <v>0</v>
      </c>
      <c r="F111"/>
      <c r="G111"/>
      <c r="H111"/>
    </row>
    <row r="112">
      <c r="A112">
        <v>110</v>
      </c>
      <c r="B112" s="16"/>
      <c r="C112" s="35"/>
      <c r="D112" s="35"/>
      <c r="E112" s="36">
        <f t="shared" si="10"/>
        <v>0</v>
      </c>
      <c r="F112"/>
      <c r="G112"/>
      <c r="H112"/>
    </row>
    <row r="113">
      <c r="A113">
        <v>111</v>
      </c>
      <c r="B113" s="16"/>
      <c r="C113" s="35"/>
      <c r="D113" s="35"/>
      <c r="E113" s="36">
        <f t="shared" si="10"/>
        <v>0</v>
      </c>
      <c r="F113"/>
      <c r="G113"/>
      <c r="H113"/>
    </row>
    <row r="114">
      <c r="A114">
        <v>112</v>
      </c>
      <c r="B114" s="16"/>
      <c r="C114" s="35"/>
      <c r="D114" s="35"/>
      <c r="E114" s="36">
        <f t="shared" si="10"/>
        <v>0</v>
      </c>
      <c r="F114"/>
      <c r="G114"/>
      <c r="H114"/>
    </row>
    <row r="115">
      <c r="A115">
        <v>113</v>
      </c>
      <c r="B115" s="16"/>
      <c r="C115" s="35"/>
      <c r="D115" s="35"/>
      <c r="E115" s="36">
        <f t="shared" si="10"/>
        <v>0</v>
      </c>
      <c r="F115"/>
      <c r="G115"/>
      <c r="H115"/>
    </row>
    <row r="116">
      <c r="A116">
        <v>114</v>
      </c>
      <c r="B116" s="16"/>
      <c r="C116" s="35"/>
      <c r="D116" s="35"/>
      <c r="E116" s="36">
        <f t="shared" si="10"/>
        <v>0</v>
      </c>
      <c r="F116"/>
      <c r="G116"/>
      <c r="H116"/>
    </row>
    <row r="117">
      <c r="A117">
        <v>115</v>
      </c>
      <c r="B117" s="16"/>
      <c r="C117" s="35"/>
      <c r="D117" s="35"/>
      <c r="E117" s="36">
        <f t="shared" si="10"/>
        <v>0</v>
      </c>
      <c r="F117"/>
      <c r="G117"/>
      <c r="H117"/>
    </row>
    <row r="118">
      <c r="A118">
        <v>116</v>
      </c>
      <c r="B118" s="16"/>
      <c r="C118" s="35"/>
      <c r="D118" s="35"/>
      <c r="E118" s="36">
        <f t="shared" si="10"/>
        <v>0</v>
      </c>
      <c r="F118"/>
      <c r="G118"/>
      <c r="H118"/>
    </row>
    <row r="119">
      <c r="A119">
        <v>117</v>
      </c>
      <c r="B119" s="16"/>
      <c r="C119" s="35"/>
      <c r="D119" s="35"/>
      <c r="E119" s="36">
        <f t="shared" si="10"/>
        <v>0</v>
      </c>
      <c r="F119"/>
      <c r="G119"/>
      <c r="H119"/>
    </row>
    <row r="120">
      <c r="A120">
        <v>118</v>
      </c>
      <c r="B120" s="16"/>
      <c r="C120" s="35"/>
      <c r="D120" s="35"/>
      <c r="E120" s="36">
        <f t="shared" si="10"/>
        <v>0</v>
      </c>
      <c r="F120"/>
      <c r="G120"/>
      <c r="H120"/>
    </row>
    <row r="121">
      <c r="A121">
        <v>119</v>
      </c>
      <c r="B121" s="16"/>
      <c r="C121" s="35"/>
      <c r="D121" s="35"/>
      <c r="E121" s="36">
        <f t="shared" si="10"/>
        <v>0</v>
      </c>
      <c r="F121"/>
      <c r="G121"/>
      <c r="H121"/>
    </row>
    <row r="122">
      <c r="A122">
        <v>120</v>
      </c>
      <c r="B122" s="16"/>
      <c r="C122" s="35"/>
      <c r="D122" s="35"/>
      <c r="E122" s="36">
        <f t="shared" si="10"/>
        <v>0</v>
      </c>
      <c r="F122"/>
      <c r="G122"/>
      <c r="H122"/>
    </row>
    <row r="123">
      <c r="A123">
        <v>121</v>
      </c>
      <c r="B123" s="16"/>
      <c r="C123" s="35"/>
      <c r="D123" s="35"/>
      <c r="E123" s="36">
        <f t="shared" si="10"/>
        <v>0</v>
      </c>
      <c r="F123"/>
      <c r="G123"/>
      <c r="H123"/>
    </row>
    <row r="124">
      <c r="A124">
        <v>122</v>
      </c>
      <c r="B124" s="16"/>
      <c r="C124" s="35"/>
      <c r="D124" s="35"/>
      <c r="E124" s="36">
        <f t="shared" si="10"/>
        <v>0</v>
      </c>
      <c r="F124"/>
      <c r="G124"/>
      <c r="H124"/>
    </row>
    <row r="125">
      <c r="A125">
        <v>123</v>
      </c>
      <c r="B125" s="16"/>
      <c r="C125" s="35"/>
      <c r="D125" s="35"/>
      <c r="E125" s="36">
        <f t="shared" si="10"/>
        <v>0</v>
      </c>
      <c r="F125"/>
      <c r="G125"/>
      <c r="H125"/>
    </row>
    <row r="126">
      <c r="A126">
        <v>124</v>
      </c>
      <c r="B126" s="16"/>
      <c r="C126" s="35"/>
      <c r="D126" s="35"/>
      <c r="E126" s="36">
        <f t="shared" si="10"/>
        <v>0</v>
      </c>
      <c r="F126"/>
      <c r="G126"/>
      <c r="H126"/>
    </row>
    <row r="127">
      <c r="A127">
        <v>125</v>
      </c>
      <c r="B127" s="16"/>
      <c r="C127" s="35"/>
      <c r="D127" s="35"/>
      <c r="E127" s="36">
        <f t="shared" si="10"/>
        <v>0</v>
      </c>
      <c r="F127"/>
      <c r="G127"/>
      <c r="H127"/>
    </row>
    <row r="128">
      <c r="A128">
        <v>126</v>
      </c>
      <c r="B128" s="16"/>
      <c r="C128" s="35"/>
      <c r="D128" s="35"/>
      <c r="E128" s="36">
        <f t="shared" si="10"/>
        <v>0</v>
      </c>
      <c r="F128"/>
      <c r="G128"/>
      <c r="H128"/>
    </row>
    <row r="129">
      <c r="A129">
        <v>127</v>
      </c>
      <c r="B129" s="16"/>
      <c r="C129" s="35"/>
      <c r="D129" s="35"/>
      <c r="E129" s="36">
        <f t="shared" si="10"/>
        <v>0</v>
      </c>
      <c r="F129"/>
      <c r="G129"/>
      <c r="H129"/>
    </row>
    <row r="130">
      <c r="A130">
        <v>128</v>
      </c>
      <c r="B130" s="16"/>
      <c r="C130" s="35"/>
      <c r="D130" s="35"/>
      <c r="E130" s="36">
        <f t="shared" si="10"/>
        <v>0</v>
      </c>
      <c r="F130"/>
      <c r="G130"/>
      <c r="H130"/>
    </row>
    <row r="131">
      <c r="A131">
        <v>129</v>
      </c>
      <c r="B131" s="16"/>
      <c r="C131" s="35"/>
      <c r="D131" s="35"/>
      <c r="E131" s="36">
        <f t="shared" ref="E131:E176" si="11">TIME(0,C131,D131)</f>
        <v>0</v>
      </c>
      <c r="F131"/>
      <c r="G131"/>
      <c r="H131"/>
    </row>
    <row r="132">
      <c r="A132">
        <v>130</v>
      </c>
      <c r="B132" s="16"/>
      <c r="C132" s="35"/>
      <c r="D132" s="35"/>
      <c r="E132" s="36">
        <f t="shared" si="11"/>
        <v>0</v>
      </c>
      <c r="F132"/>
      <c r="G132"/>
      <c r="H132"/>
    </row>
    <row r="133">
      <c r="A133">
        <v>131</v>
      </c>
      <c r="B133" s="16"/>
      <c r="C133" s="35"/>
      <c r="D133" s="35"/>
      <c r="E133" s="36">
        <f t="shared" si="11"/>
        <v>0</v>
      </c>
      <c r="F133"/>
      <c r="G133"/>
      <c r="H133"/>
    </row>
    <row r="134">
      <c r="A134">
        <v>132</v>
      </c>
      <c r="B134" s="16"/>
      <c r="C134" s="35"/>
      <c r="D134" s="35"/>
      <c r="E134" s="36">
        <f t="shared" si="11"/>
        <v>0</v>
      </c>
      <c r="F134"/>
      <c r="G134"/>
      <c r="H134"/>
    </row>
    <row r="135">
      <c r="A135">
        <v>133</v>
      </c>
      <c r="B135" s="16"/>
      <c r="C135" s="35"/>
      <c r="D135" s="35"/>
      <c r="E135" s="36">
        <f t="shared" si="11"/>
        <v>0</v>
      </c>
      <c r="F135"/>
      <c r="G135"/>
      <c r="H135"/>
    </row>
    <row r="136">
      <c r="A136">
        <v>134</v>
      </c>
      <c r="B136" s="16"/>
      <c r="C136" s="35"/>
      <c r="D136" s="35"/>
      <c r="E136" s="36">
        <f t="shared" si="11"/>
        <v>0</v>
      </c>
      <c r="F136"/>
      <c r="G136"/>
      <c r="H136"/>
    </row>
    <row r="137">
      <c r="A137">
        <v>135</v>
      </c>
      <c r="B137" s="16"/>
      <c r="C137" s="35"/>
      <c r="D137" s="35"/>
      <c r="E137" s="36">
        <f t="shared" si="11"/>
        <v>0</v>
      </c>
      <c r="F137"/>
      <c r="G137"/>
      <c r="H137"/>
    </row>
    <row r="138">
      <c r="A138">
        <v>136</v>
      </c>
      <c r="B138" s="16"/>
      <c r="C138" s="35"/>
      <c r="D138" s="35"/>
      <c r="E138" s="36">
        <f t="shared" si="11"/>
        <v>0</v>
      </c>
      <c r="F138"/>
      <c r="G138"/>
      <c r="H138"/>
    </row>
    <row r="139">
      <c r="A139">
        <v>137</v>
      </c>
      <c r="B139" s="16"/>
      <c r="C139" s="35"/>
      <c r="D139" s="35"/>
      <c r="E139" s="36">
        <f t="shared" si="11"/>
        <v>0</v>
      </c>
      <c r="F139"/>
      <c r="G139"/>
      <c r="H139"/>
    </row>
    <row r="140">
      <c r="A140">
        <v>138</v>
      </c>
      <c r="B140" s="16"/>
      <c r="C140" s="35"/>
      <c r="D140" s="35"/>
      <c r="E140" s="36">
        <f t="shared" si="11"/>
        <v>0</v>
      </c>
      <c r="F140"/>
      <c r="G140"/>
      <c r="H140"/>
    </row>
    <row r="141">
      <c r="A141">
        <v>139</v>
      </c>
      <c r="B141" s="16"/>
      <c r="C141" s="35"/>
      <c r="D141" s="35"/>
      <c r="E141" s="36">
        <f t="shared" si="11"/>
        <v>0</v>
      </c>
      <c r="F141"/>
      <c r="G141"/>
      <c r="H141"/>
    </row>
    <row r="142">
      <c r="A142">
        <v>140</v>
      </c>
      <c r="B142" s="16"/>
      <c r="C142" s="35"/>
      <c r="D142" s="35"/>
      <c r="E142" s="36">
        <f t="shared" si="11"/>
        <v>0</v>
      </c>
      <c r="F142"/>
      <c r="G142"/>
      <c r="H142"/>
    </row>
    <row r="143">
      <c r="A143">
        <v>141</v>
      </c>
      <c r="B143" s="16"/>
      <c r="C143" s="35"/>
      <c r="D143" s="35"/>
      <c r="E143" s="36">
        <f t="shared" si="11"/>
        <v>0</v>
      </c>
      <c r="F143"/>
      <c r="G143"/>
      <c r="H143"/>
    </row>
    <row r="144">
      <c r="A144">
        <v>142</v>
      </c>
      <c r="B144" s="16"/>
      <c r="C144" s="35"/>
      <c r="D144" s="35"/>
      <c r="E144" s="36">
        <f t="shared" si="11"/>
        <v>0</v>
      </c>
      <c r="F144"/>
      <c r="G144"/>
      <c r="H144"/>
    </row>
    <row r="145">
      <c r="A145">
        <v>143</v>
      </c>
      <c r="B145" s="16"/>
      <c r="C145" s="35"/>
      <c r="D145" s="35"/>
      <c r="E145" s="36">
        <f t="shared" si="11"/>
        <v>0</v>
      </c>
      <c r="F145"/>
      <c r="G145"/>
      <c r="H145"/>
    </row>
    <row r="146">
      <c r="A146">
        <v>144</v>
      </c>
      <c r="B146" s="16"/>
      <c r="C146" s="35"/>
      <c r="D146" s="35"/>
      <c r="E146" s="36">
        <f t="shared" si="11"/>
        <v>0</v>
      </c>
      <c r="F146"/>
      <c r="G146"/>
      <c r="H146"/>
    </row>
    <row r="147">
      <c r="A147">
        <v>145</v>
      </c>
      <c r="B147" s="16"/>
      <c r="C147" s="35"/>
      <c r="D147" s="35"/>
      <c r="E147" s="36">
        <f t="shared" si="11"/>
        <v>0</v>
      </c>
      <c r="F147"/>
      <c r="G147"/>
      <c r="H147"/>
    </row>
    <row r="148">
      <c r="A148">
        <v>146</v>
      </c>
      <c r="B148" s="16"/>
      <c r="C148" s="35"/>
      <c r="D148" s="35"/>
      <c r="E148" s="36">
        <f t="shared" si="11"/>
        <v>0</v>
      </c>
      <c r="F148"/>
      <c r="G148"/>
      <c r="H148"/>
    </row>
    <row r="149">
      <c r="A149">
        <v>147</v>
      </c>
      <c r="B149" s="16"/>
      <c r="C149" s="35"/>
      <c r="D149" s="35"/>
      <c r="E149" s="36">
        <f t="shared" si="11"/>
        <v>0</v>
      </c>
      <c r="F149"/>
      <c r="G149"/>
      <c r="H149"/>
    </row>
    <row r="150">
      <c r="A150">
        <v>148</v>
      </c>
      <c r="B150" s="16"/>
      <c r="C150" s="35"/>
      <c r="D150" s="35"/>
      <c r="E150" s="36">
        <f t="shared" si="11"/>
        <v>0</v>
      </c>
      <c r="F150"/>
      <c r="G150"/>
      <c r="H150"/>
    </row>
    <row r="151">
      <c r="A151">
        <v>149</v>
      </c>
      <c r="B151" s="16"/>
      <c r="C151" s="35"/>
      <c r="D151" s="35"/>
      <c r="E151" s="36">
        <f t="shared" si="11"/>
        <v>0</v>
      </c>
      <c r="F151"/>
      <c r="G151"/>
      <c r="H151"/>
    </row>
    <row r="152">
      <c r="A152">
        <v>150</v>
      </c>
      <c r="B152" s="16"/>
      <c r="C152" s="35"/>
      <c r="D152" s="35"/>
      <c r="E152" s="36">
        <f t="shared" si="11"/>
        <v>0</v>
      </c>
      <c r="F152"/>
      <c r="G152"/>
      <c r="H152"/>
    </row>
    <row r="153">
      <c r="A153">
        <v>151</v>
      </c>
      <c r="B153" s="16"/>
      <c r="C153" s="35"/>
      <c r="D153" s="35"/>
      <c r="E153" s="36">
        <f t="shared" si="11"/>
        <v>0</v>
      </c>
    </row>
    <row r="154">
      <c r="A154">
        <v>152</v>
      </c>
      <c r="B154" s="16"/>
      <c r="C154" s="35"/>
      <c r="D154" s="35"/>
      <c r="E154" s="36">
        <f t="shared" si="11"/>
        <v>0</v>
      </c>
    </row>
    <row r="155">
      <c r="A155">
        <v>153</v>
      </c>
      <c r="B155" s="16"/>
      <c r="C155" s="35"/>
      <c r="D155" s="35"/>
      <c r="E155" s="36">
        <f t="shared" si="11"/>
        <v>0</v>
      </c>
    </row>
    <row r="156">
      <c r="A156">
        <v>154</v>
      </c>
      <c r="B156" s="16"/>
      <c r="C156" s="35"/>
      <c r="D156" s="35"/>
      <c r="E156" s="36">
        <f t="shared" si="11"/>
        <v>0</v>
      </c>
    </row>
    <row r="157">
      <c r="A157">
        <v>155</v>
      </c>
      <c r="B157" s="16"/>
      <c r="C157" s="35"/>
      <c r="D157" s="35"/>
      <c r="E157" s="36">
        <f t="shared" si="11"/>
        <v>0</v>
      </c>
    </row>
    <row r="158">
      <c r="A158">
        <v>156</v>
      </c>
      <c r="B158" s="16"/>
      <c r="C158" s="35"/>
      <c r="D158" s="35"/>
      <c r="E158" s="36">
        <f t="shared" si="11"/>
        <v>0</v>
      </c>
    </row>
    <row r="159">
      <c r="A159">
        <v>157</v>
      </c>
      <c r="B159" s="16"/>
      <c r="C159" s="35"/>
      <c r="D159" s="35"/>
      <c r="E159" s="36">
        <f t="shared" si="11"/>
        <v>0</v>
      </c>
    </row>
    <row r="160">
      <c r="A160">
        <v>158</v>
      </c>
      <c r="B160" s="16"/>
      <c r="C160" s="35"/>
      <c r="D160" s="35"/>
      <c r="E160" s="36">
        <f t="shared" si="11"/>
        <v>0</v>
      </c>
    </row>
    <row r="161">
      <c r="A161">
        <v>159</v>
      </c>
      <c r="B161" s="16"/>
      <c r="C161" s="35"/>
      <c r="D161" s="35"/>
      <c r="E161" s="36">
        <f t="shared" si="11"/>
        <v>0</v>
      </c>
    </row>
    <row r="162">
      <c r="A162">
        <v>160</v>
      </c>
      <c r="B162" s="16"/>
      <c r="C162" s="35"/>
      <c r="D162" s="35"/>
      <c r="E162" s="36">
        <f t="shared" si="11"/>
        <v>0</v>
      </c>
    </row>
    <row r="163">
      <c r="A163">
        <v>161</v>
      </c>
      <c r="B163" s="16"/>
      <c r="C163" s="35"/>
      <c r="D163" s="35"/>
      <c r="E163" s="36">
        <f t="shared" si="11"/>
        <v>0</v>
      </c>
    </row>
    <row r="164">
      <c r="A164">
        <v>162</v>
      </c>
      <c r="B164" s="16"/>
      <c r="C164" s="35"/>
      <c r="D164" s="35"/>
      <c r="E164" s="36">
        <f t="shared" si="11"/>
        <v>0</v>
      </c>
    </row>
    <row r="165">
      <c r="A165">
        <v>163</v>
      </c>
      <c r="B165" s="16"/>
      <c r="C165" s="35"/>
      <c r="D165" s="35"/>
      <c r="E165" s="36">
        <f t="shared" si="11"/>
        <v>0</v>
      </c>
    </row>
    <row r="166">
      <c r="A166">
        <v>164</v>
      </c>
      <c r="B166" s="16"/>
      <c r="C166" s="35"/>
      <c r="D166" s="35"/>
      <c r="E166" s="36">
        <f t="shared" si="11"/>
        <v>0</v>
      </c>
    </row>
    <row r="167">
      <c r="A167">
        <v>165</v>
      </c>
      <c r="B167" s="16"/>
      <c r="C167" s="35"/>
      <c r="D167" s="35"/>
      <c r="E167" s="36">
        <f t="shared" si="11"/>
        <v>0</v>
      </c>
    </row>
    <row r="168">
      <c r="A168">
        <v>166</v>
      </c>
      <c r="B168" s="16"/>
      <c r="C168" s="35"/>
      <c r="D168" s="35"/>
      <c r="E168" s="36">
        <f t="shared" si="11"/>
        <v>0</v>
      </c>
    </row>
    <row r="169">
      <c r="A169">
        <v>167</v>
      </c>
      <c r="B169" s="16"/>
      <c r="C169" s="35"/>
      <c r="D169" s="35"/>
      <c r="E169" s="36">
        <f t="shared" si="11"/>
        <v>0</v>
      </c>
    </row>
    <row r="170">
      <c r="A170">
        <v>168</v>
      </c>
      <c r="B170" s="16"/>
      <c r="C170" s="35"/>
      <c r="D170" s="35"/>
      <c r="E170" s="36">
        <f t="shared" si="11"/>
        <v>0</v>
      </c>
    </row>
    <row r="171">
      <c r="A171">
        <v>169</v>
      </c>
      <c r="B171" s="16"/>
      <c r="C171" s="35"/>
      <c r="D171" s="35"/>
      <c r="E171" s="36">
        <f t="shared" si="11"/>
        <v>0</v>
      </c>
    </row>
    <row r="172">
      <c r="A172">
        <v>170</v>
      </c>
      <c r="B172" s="16"/>
      <c r="C172" s="35"/>
      <c r="D172" s="35"/>
      <c r="E172" s="36">
        <f t="shared" si="11"/>
        <v>0</v>
      </c>
    </row>
    <row r="173">
      <c r="A173">
        <v>171</v>
      </c>
      <c r="B173" s="16"/>
      <c r="C173" s="35"/>
      <c r="D173" s="35"/>
      <c r="E173" s="36">
        <f t="shared" si="11"/>
        <v>0</v>
      </c>
    </row>
    <row r="174">
      <c r="A174">
        <v>172</v>
      </c>
      <c r="B174" s="16"/>
      <c r="C174" s="35"/>
      <c r="D174" s="35"/>
      <c r="E174" s="36">
        <f t="shared" si="11"/>
        <v>0</v>
      </c>
    </row>
    <row r="175">
      <c r="A175">
        <v>173</v>
      </c>
      <c r="B175" s="16"/>
      <c r="C175" s="35"/>
      <c r="D175" s="35"/>
      <c r="E175" s="36">
        <f t="shared" si="11"/>
        <v>0</v>
      </c>
    </row>
    <row r="176">
      <c r="A176">
        <v>174</v>
      </c>
      <c r="B176" s="16"/>
      <c r="C176" s="35"/>
      <c r="D176" s="35"/>
      <c r="E176" s="36">
        <f t="shared" si="11"/>
        <v>0</v>
      </c>
    </row>
  </sheetData>
  <printOptions headings="0" gridLines="0"/>
  <pageMargins left="0.78740157500000008" right="0.78740157500000008" top="0.98425196899999989" bottom="0.98425196899999989" header="0.49212598449999995" footer="0.49212598449999995"/>
  <pageSetup paperSize="9" scale="82" fitToWidth="1" fitToHeight="1" pageOrder="downThenOver" orientation="portrait" usePrinterDefaults="1" blackAndWhite="0" draft="0" cellComments="none" useFirstPageNumber="0" errors="displayed" horizontalDpi="4294967293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List3">
    <tabColor indexed="5"/>
    <outlinePr applyStyles="0" summaryBelow="1" summaryRight="1" showOutlineSymbols="1"/>
    <pageSetUpPr autoPageBreaks="1" fitToPage="1"/>
  </sheetPr>
  <sheetViews>
    <sheetView showGridLines="0" zoomScale="100" workbookViewId="0">
      <pane ySplit="5" topLeftCell="A6" activePane="bottomLeft" state="frozen"/>
      <selection activeCell="L27" activeCellId="0" sqref="L27"/>
    </sheetView>
  </sheetViews>
  <sheetFormatPr defaultRowHeight="12.75"/>
  <cols>
    <col bestFit="1" customWidth="1" min="1" max="1" width="4"/>
    <col bestFit="1" customWidth="1" min="2" max="2" style="37" width="12.7109375"/>
    <col customWidth="1" min="3" max="4" style="37" width="12.42578125"/>
    <col customWidth="1" min="5" max="5" style="37" width="11.140625"/>
    <col customWidth="1" min="6" max="6" style="37" width="12.42578125"/>
    <col bestFit="1" customWidth="1" min="7" max="7" style="38" width="20.5703125"/>
    <col customWidth="1" min="8" max="8" style="39" width="12.42578125"/>
    <col bestFit="1" customWidth="1" min="9" max="9" style="39" width="8.85546875"/>
    <col customWidth="1" min="10" max="10" width="8.5703125"/>
    <col customWidth="1" min="11" max="11" width="21.140625"/>
  </cols>
  <sheetData>
    <row r="1" ht="2.25" customHeight="1"/>
    <row r="2" s="40" customFormat="1" ht="53.25" customHeight="1">
      <c r="B2" s="41" t="s">
        <v>0</v>
      </c>
      <c r="C2" s="41"/>
      <c r="D2" s="41"/>
      <c r="E2" s="41"/>
      <c r="F2" s="41"/>
      <c r="G2" s="41"/>
      <c r="H2" s="41">
        <f>'Databáze_běžců+Startovka'!H2</f>
        <v>2026</v>
      </c>
      <c r="I2" s="42"/>
      <c r="J2" s="42"/>
      <c r="K2" s="42"/>
      <c r="L2" s="42"/>
    </row>
    <row r="3" s="43" customFormat="1" ht="18.75">
      <c r="B3" s="44"/>
      <c r="C3" s="44"/>
      <c r="D3" s="45">
        <f>'Databáze_běžců+Startovka'!D3</f>
        <v>46274</v>
      </c>
      <c r="E3" s="45"/>
      <c r="G3" s="46" t="s">
        <v>806</v>
      </c>
      <c r="H3" s="47"/>
      <c r="I3" s="48"/>
    </row>
    <row r="4" ht="13.5"/>
    <row r="5" s="49" customFormat="1">
      <c r="B5" s="50" t="s">
        <v>3</v>
      </c>
      <c r="C5" s="51" t="s">
        <v>807</v>
      </c>
      <c r="D5" s="52" t="s">
        <v>5</v>
      </c>
      <c r="E5" s="53" t="s">
        <v>6</v>
      </c>
      <c r="F5" s="53" t="s">
        <v>7</v>
      </c>
      <c r="G5" s="53" t="s">
        <v>8</v>
      </c>
      <c r="H5" s="53" t="s">
        <v>9</v>
      </c>
      <c r="I5" s="54" t="s">
        <v>804</v>
      </c>
      <c r="J5" s="12"/>
      <c r="K5" s="55"/>
    </row>
    <row r="6">
      <c r="A6">
        <v>1</v>
      </c>
      <c r="B6" s="56">
        <f>Časy!B3</f>
        <v>115</v>
      </c>
      <c r="C6" s="57" t="str">
        <f>VLOOKUP($B6,'Databáze_běžců+Startovka'!$B$6:$H$803,2,FALSE)</f>
        <v xml:space="preserve">Slinták </v>
      </c>
      <c r="D6" s="57" t="str">
        <f>VLOOKUP($B6,'Databáze_běžců+Startovka'!$B$6:$H$803,3,FALSE)</f>
        <v>Josef</v>
      </c>
      <c r="E6" s="56" t="str">
        <f>VLOOKUP($B6,'Databáze_běžců+Startovka'!$B$6:$H$803,4,FALSE)</f>
        <v>M</v>
      </c>
      <c r="F6" s="56">
        <f>VLOOKUP($B6,'Databáze_běžců+Startovka'!$B$6:$H$803,5,FALSE)</f>
        <v>2013</v>
      </c>
      <c r="G6" s="56" t="str">
        <f>VLOOKUP($B6,'Databáze_běžců+Startovka'!$B$6:$H$803,6,FALSE)</f>
        <v xml:space="preserve">AK Šternberk</v>
      </c>
      <c r="H6" s="56" t="str">
        <f>VLOOKUP($B6,'Databáze_běžců+Startovka'!$B$6:$H$803,7,FALSE)</f>
        <v>P</v>
      </c>
      <c r="I6" s="58">
        <f>VLOOKUP($B6,Časy!$B$3:$E$957,4,FALSE)</f>
        <v>1.0532407407407407e-002</v>
      </c>
    </row>
    <row r="7">
      <c r="A7">
        <v>2</v>
      </c>
      <c r="B7" s="56">
        <f>Časy!B4</f>
        <v>112</v>
      </c>
      <c r="C7" s="57" t="str">
        <f>VLOOKUP($B7,'Databáze_běžců+Startovka'!$B$6:$H$803,2,FALSE)</f>
        <v>Doležal</v>
      </c>
      <c r="D7" s="57" t="str">
        <f>VLOOKUP($B7,'Databáze_běžců+Startovka'!$B$6:$H$803,3,FALSE)</f>
        <v>Jakub</v>
      </c>
      <c r="E7" s="56" t="str">
        <f>VLOOKUP($B7,'Databáze_běžců+Startovka'!$B$6:$H$803,4,FALSE)</f>
        <v>M</v>
      </c>
      <c r="F7" s="56">
        <f>VLOOKUP($B7,'Databáze_běžců+Startovka'!$B$6:$H$803,5,FALSE)</f>
        <v>2014</v>
      </c>
      <c r="G7" s="56" t="str">
        <f>VLOOKUP($B7,'Databáze_běžců+Startovka'!$B$6:$H$803,6,FALSE)</f>
        <v xml:space="preserve">AK Šternberk</v>
      </c>
      <c r="H7" s="56" t="str">
        <f>VLOOKUP($B7,'Databáze_běžců+Startovka'!$B$6:$H$803,7,FALSE)</f>
        <v>P</v>
      </c>
      <c r="I7" s="58">
        <f>VLOOKUP($B7,Časy!$B$3:$E$957,4,FALSE)</f>
        <v>1.1562499999999998e-002</v>
      </c>
    </row>
    <row r="8">
      <c r="A8">
        <v>3</v>
      </c>
      <c r="B8" s="56">
        <f>Časy!B5</f>
        <v>116</v>
      </c>
      <c r="C8" s="57" t="str">
        <f>VLOOKUP($B8,'Databáze_běžců+Startovka'!$B$6:$H$803,2,FALSE)</f>
        <v>Bubeníček</v>
      </c>
      <c r="D8" s="57" t="str">
        <f>VLOOKUP($B8,'Databáze_běžců+Startovka'!$B$6:$H$803,3,FALSE)</f>
        <v>Adam</v>
      </c>
      <c r="E8" s="56" t="str">
        <f>VLOOKUP($B8,'Databáze_běžců+Startovka'!$B$6:$H$803,4,FALSE)</f>
        <v>M</v>
      </c>
      <c r="F8" s="56">
        <f>VLOOKUP($B8,'Databáze_běžců+Startovka'!$B$6:$H$803,5,FALSE)</f>
        <v>2015</v>
      </c>
      <c r="G8" s="56" t="str">
        <f>VLOOKUP($B8,'Databáze_běžců+Startovka'!$B$6:$H$803,6,FALSE)</f>
        <v>PSŠT</v>
      </c>
      <c r="H8" s="56" t="str">
        <f>VLOOKUP($B8,'Databáze_běžců+Startovka'!$B$6:$H$803,7,FALSE)</f>
        <v>P</v>
      </c>
      <c r="I8" s="58">
        <f>VLOOKUP($B8,Časy!$B$3:$E$957,4,FALSE)</f>
        <v>1.1631944444444445e-002</v>
      </c>
    </row>
    <row r="9">
      <c r="A9">
        <v>4</v>
      </c>
      <c r="B9" s="56">
        <f>Časy!B6</f>
        <v>119</v>
      </c>
      <c r="C9" s="57" t="str">
        <f>VLOOKUP($B9,'Databáze_běžců+Startovka'!$B$6:$H$803,2,FALSE)</f>
        <v>Poledna</v>
      </c>
      <c r="D9" s="57" t="str">
        <f>VLOOKUP($B9,'Databáze_běžců+Startovka'!$B$6:$H$803,3,FALSE)</f>
        <v>Lukáš</v>
      </c>
      <c r="E9" s="56" t="str">
        <f>VLOOKUP($B9,'Databáze_běžců+Startovka'!$B$6:$H$803,4,FALSE)</f>
        <v>M</v>
      </c>
      <c r="F9" s="56">
        <f>VLOOKUP($B9,'Databáze_běžců+Startovka'!$B$6:$H$803,5,FALSE)</f>
        <v>2013</v>
      </c>
      <c r="G9" s="56" t="str">
        <f>VLOOKUP($B9,'Databáze_běžců+Startovka'!$B$6:$H$803,6,FALSE)</f>
        <v xml:space="preserve">AC Uničov</v>
      </c>
      <c r="H9" s="56" t="str">
        <f>VLOOKUP($B9,'Databáze_běžců+Startovka'!$B$6:$H$803,7,FALSE)</f>
        <v>P</v>
      </c>
      <c r="I9" s="58">
        <f>VLOOKUP($B9,Časy!$B$3:$E$957,4,FALSE)</f>
        <v>1.1712962962962965e-002</v>
      </c>
    </row>
    <row r="10">
      <c r="A10">
        <v>5</v>
      </c>
      <c r="B10" s="56">
        <f>Časy!B7</f>
        <v>121</v>
      </c>
      <c r="C10" s="57" t="str">
        <f>VLOOKUP($B10,'Databáze_běžců+Startovka'!$B$6:$H$803,2,FALSE)</f>
        <v>Vysloužil</v>
      </c>
      <c r="D10" s="57" t="str">
        <f>VLOOKUP($B10,'Databáze_běžců+Startovka'!$B$6:$H$803,3,FALSE)</f>
        <v>Pavel</v>
      </c>
      <c r="E10" s="56" t="str">
        <f>VLOOKUP($B10,'Databáze_běžců+Startovka'!$B$6:$H$803,4,FALSE)</f>
        <v>M</v>
      </c>
      <c r="F10" s="56">
        <f>VLOOKUP($B10,'Databáze_běžců+Startovka'!$B$6:$H$803,5,FALSE)</f>
        <v>2015</v>
      </c>
      <c r="G10" s="56" t="str">
        <f>VLOOKUP($B10,'Databáze_běžců+Startovka'!$B$6:$H$803,6,FALSE)</f>
        <v>---</v>
      </c>
      <c r="H10" s="56" t="str">
        <f>VLOOKUP($B10,'Databáze_běžců+Startovka'!$B$6:$H$803,7,FALSE)</f>
        <v>P</v>
      </c>
      <c r="I10" s="58">
        <f>VLOOKUP($B10,Časy!$B$3:$E$957,4,FALSE)</f>
        <v>1.2349537037037039e-002</v>
      </c>
    </row>
    <row r="11">
      <c r="A11">
        <v>6</v>
      </c>
      <c r="B11" s="56">
        <f>Časy!B8</f>
        <v>111</v>
      </c>
      <c r="C11" s="57" t="str">
        <f>VLOOKUP($B11,'Databáze_běžců+Startovka'!$B$6:$H$803,2,FALSE)</f>
        <v>Stuchlová</v>
      </c>
      <c r="D11" s="57" t="str">
        <f>VLOOKUP($B11,'Databáze_běžců+Startovka'!$B$6:$H$803,3,FALSE)</f>
        <v>Karolína</v>
      </c>
      <c r="E11" s="56" t="str">
        <f>VLOOKUP($B11,'Databáze_běžců+Startovka'!$B$6:$H$803,4,FALSE)</f>
        <v>Ž</v>
      </c>
      <c r="F11" s="56">
        <f>VLOOKUP($B11,'Databáze_běžců+Startovka'!$B$6:$H$803,5,FALSE)</f>
        <v>2017</v>
      </c>
      <c r="G11" s="56" t="str">
        <f>VLOOKUP($B11,'Databáze_běžců+Startovka'!$B$6:$H$803,6,FALSE)</f>
        <v>--</v>
      </c>
      <c r="H11" s="56" t="str">
        <f>VLOOKUP($B11,'Databáze_běžců+Startovka'!$B$6:$H$803,7,FALSE)</f>
        <v>P</v>
      </c>
      <c r="I11" s="58">
        <f>VLOOKUP($B11,Časy!$B$3:$E$957,4,FALSE)</f>
        <v>1.3333333333333334e-002</v>
      </c>
    </row>
    <row r="12">
      <c r="A12">
        <v>7</v>
      </c>
      <c r="B12" s="56">
        <f>Časy!B9</f>
        <v>120</v>
      </c>
      <c r="C12" s="57" t="str">
        <f>VLOOKUP($B12,'Databáze_běžců+Startovka'!$B$6:$H$803,2,FALSE)</f>
        <v>Kropáček</v>
      </c>
      <c r="D12" s="57" t="str">
        <f>VLOOKUP($B12,'Databáze_běžců+Startovka'!$B$6:$H$803,3,FALSE)</f>
        <v>Šimon</v>
      </c>
      <c r="E12" s="56" t="str">
        <f>VLOOKUP($B12,'Databáze_běžců+Startovka'!$B$6:$H$803,4,FALSE)</f>
        <v>M</v>
      </c>
      <c r="F12" s="56">
        <f>VLOOKUP($B12,'Databáze_běžců+Startovka'!$B$6:$H$803,5,FALSE)</f>
        <v>2014</v>
      </c>
      <c r="G12" s="56" t="str">
        <f>VLOOKUP($B12,'Databáze_běžců+Startovka'!$B$6:$H$803,6,FALSE)</f>
        <v xml:space="preserve">SKI OB Šternberk</v>
      </c>
      <c r="H12" s="56" t="str">
        <f>VLOOKUP($B12,'Databáze_běžců+Startovka'!$B$6:$H$803,7,FALSE)</f>
        <v>P</v>
      </c>
      <c r="I12" s="58">
        <f>VLOOKUP($B12,Časy!$B$3:$E$957,4,FALSE)</f>
        <v>1.5462962962962963e-002</v>
      </c>
    </row>
    <row r="13">
      <c r="A13">
        <v>8</v>
      </c>
      <c r="B13" s="56">
        <f>Časy!B10</f>
        <v>114</v>
      </c>
      <c r="C13" s="57" t="str">
        <f>VLOOKUP($B13,'Databáze_běžců+Startovka'!$B$6:$H$803,2,FALSE)</f>
        <v>Zlámalová</v>
      </c>
      <c r="D13" s="57" t="str">
        <f>VLOOKUP($B13,'Databáze_běžců+Startovka'!$B$6:$H$803,3,FALSE)</f>
        <v>Rozárie</v>
      </c>
      <c r="E13" s="56" t="str">
        <f>VLOOKUP($B13,'Databáze_běžců+Startovka'!$B$6:$H$803,4,FALSE)</f>
        <v>Ž</v>
      </c>
      <c r="F13" s="56">
        <f>VLOOKUP($B13,'Databáze_běžců+Startovka'!$B$6:$H$803,5,FALSE)</f>
        <v>2016</v>
      </c>
      <c r="G13" s="56" t="str">
        <f>VLOOKUP($B13,'Databáze_běžců+Startovka'!$B$6:$H$803,6,FALSE)</f>
        <v xml:space="preserve">AK Olomouc</v>
      </c>
      <c r="H13" s="56" t="str">
        <f>VLOOKUP($B13,'Databáze_běžců+Startovka'!$B$6:$H$803,7,FALSE)</f>
        <v>P</v>
      </c>
      <c r="I13" s="58">
        <f>VLOOKUP($B13,Časy!$B$3:$E$957,4,FALSE)</f>
        <v>1.554398148148148e-002</v>
      </c>
    </row>
    <row r="14">
      <c r="A14">
        <v>9</v>
      </c>
      <c r="B14" s="56">
        <f>Časy!B11</f>
        <v>113</v>
      </c>
      <c r="C14" s="57" t="str">
        <f>VLOOKUP($B14,'Databáze_běžců+Startovka'!$B$6:$H$803,2,FALSE)</f>
        <v>Parobková</v>
      </c>
      <c r="D14" s="57" t="str">
        <f>VLOOKUP($B14,'Databáze_běžců+Startovka'!$B$6:$H$803,3,FALSE)</f>
        <v>Stella</v>
      </c>
      <c r="E14" s="56" t="str">
        <f>VLOOKUP($B14,'Databáze_běžců+Startovka'!$B$6:$H$803,4,FALSE)</f>
        <v>Ž</v>
      </c>
      <c r="F14" s="56">
        <f>VLOOKUP($B14,'Databáze_běžců+Startovka'!$B$6:$H$803,5,FALSE)</f>
        <v>2009</v>
      </c>
      <c r="G14" s="56" t="str">
        <f>VLOOKUP($B14,'Databáze_běžců+Startovka'!$B$6:$H$803,6,FALSE)</f>
        <v xml:space="preserve">AK Šternberk</v>
      </c>
      <c r="H14" s="56" t="str">
        <f>VLOOKUP($B14,'Databáze_běžců+Startovka'!$B$6:$H$803,7,FALSE)</f>
        <v>P</v>
      </c>
      <c r="I14" s="58">
        <f>VLOOKUP($B14,Časy!$B$3:$E$957,4,FALSE)</f>
        <v>1.5555555555555553e-002</v>
      </c>
    </row>
    <row r="15">
      <c r="A15">
        <v>10</v>
      </c>
      <c r="B15" s="56">
        <f>Časy!B12</f>
        <v>117</v>
      </c>
      <c r="C15" s="57" t="str">
        <f>VLOOKUP($B15,'Databáze_běžců+Startovka'!$B$6:$H$803,2,FALSE)</f>
        <v xml:space="preserve">Rončáková </v>
      </c>
      <c r="D15" s="57" t="str">
        <f>VLOOKUP($B15,'Databáze_běžců+Startovka'!$B$6:$H$803,3,FALSE)</f>
        <v>Markéta</v>
      </c>
      <c r="E15" s="56" t="str">
        <f>VLOOKUP($B15,'Databáze_běžců+Startovka'!$B$6:$H$803,4,FALSE)</f>
        <v>Ž</v>
      </c>
      <c r="F15" s="56">
        <f>VLOOKUP($B15,'Databáze_běžců+Startovka'!$B$6:$H$803,5,FALSE)</f>
        <v>2006</v>
      </c>
      <c r="G15" s="56" t="str">
        <f>VLOOKUP($B15,'Databáze_běžců+Startovka'!$B$6:$H$803,6,FALSE)</f>
        <v>Bělkovice</v>
      </c>
      <c r="H15" s="56" t="str">
        <f>VLOOKUP($B15,'Databáze_běžců+Startovka'!$B$6:$H$803,7,FALSE)</f>
        <v>P</v>
      </c>
      <c r="I15" s="58">
        <f>VLOOKUP($B15,Časy!$B$3:$E$957,4,FALSE)</f>
        <v>1.6666666666666666e-002</v>
      </c>
    </row>
    <row r="16">
      <c r="A16">
        <v>11</v>
      </c>
      <c r="B16" s="56">
        <f>Časy!B13</f>
        <v>43</v>
      </c>
      <c r="C16" s="57" t="str">
        <f>VLOOKUP($B16,'Databáze_běžců+Startovka'!$B$6:$H$803,2,FALSE)</f>
        <v>Poklop</v>
      </c>
      <c r="D16" s="57" t="str">
        <f>VLOOKUP($B16,'Databáze_běžců+Startovka'!$B$6:$H$803,3,FALSE)</f>
        <v>Martin</v>
      </c>
      <c r="E16" s="56" t="str">
        <f>VLOOKUP($B16,'Databáze_běžců+Startovka'!$B$6:$H$803,4,FALSE)</f>
        <v>M</v>
      </c>
      <c r="F16" s="56">
        <f>VLOOKUP($B16,'Databáze_běžců+Startovka'!$B$6:$H$803,5,FALSE)</f>
        <v>1988</v>
      </c>
      <c r="G16" s="56" t="str">
        <f>VLOOKUP($B16,'Databáze_běžců+Startovka'!$B$6:$H$803,6,FALSE)</f>
        <v xml:space="preserve">Fortex Moravský Beroun</v>
      </c>
      <c r="H16" s="56" t="str">
        <f>VLOOKUP($B16,'Databáze_běžců+Startovka'!$B$6:$H$803,7,FALSE)</f>
        <v xml:space="preserve">muži A</v>
      </c>
      <c r="I16" s="58">
        <f>VLOOKUP($B16,Časy!$B$3:$E$957,4,FALSE)</f>
        <v>1.9259259259259261e-002</v>
      </c>
    </row>
    <row r="17">
      <c r="A17">
        <v>12</v>
      </c>
      <c r="B17" s="56">
        <f>Časy!B14</f>
        <v>39</v>
      </c>
      <c r="C17" s="57" t="str">
        <f>VLOOKUP($B17,'Databáze_běžců+Startovka'!$B$6:$H$803,2,FALSE)</f>
        <v>Dvořák</v>
      </c>
      <c r="D17" s="57" t="str">
        <f>VLOOKUP($B17,'Databáze_běžců+Startovka'!$B$6:$H$803,3,FALSE)</f>
        <v>Pavel</v>
      </c>
      <c r="E17" s="56" t="str">
        <f>VLOOKUP($B17,'Databáze_běžců+Startovka'!$B$6:$H$803,4,FALSE)</f>
        <v>M</v>
      </c>
      <c r="F17" s="56">
        <f>VLOOKUP($B17,'Databáze_běžců+Startovka'!$B$6:$H$803,5,FALSE)</f>
        <v>1982</v>
      </c>
      <c r="G17" s="56" t="str">
        <f>VLOOKUP($B17,'Databáze_běžců+Startovka'!$B$6:$H$803,6,FALSE)</f>
        <v xml:space="preserve">Atletika Alojzov</v>
      </c>
      <c r="H17" s="56" t="str">
        <f>VLOOKUP($B17,'Databáze_běžců+Startovka'!$B$6:$H$803,7,FALSE)</f>
        <v xml:space="preserve">muži B</v>
      </c>
      <c r="I17" s="58">
        <f>VLOOKUP($B17,Časy!$B$3:$E$957,4,FALSE)</f>
        <v>1.951388888888889e-002</v>
      </c>
    </row>
    <row r="18">
      <c r="A18">
        <v>13</v>
      </c>
      <c r="B18" s="56">
        <f>Časy!B15</f>
        <v>41</v>
      </c>
      <c r="C18" s="57" t="str">
        <f>VLOOKUP($B18,'Databáze_běžců+Startovka'!$B$6:$H$803,2,FALSE)</f>
        <v>Máčala</v>
      </c>
      <c r="D18" s="57" t="str">
        <f>VLOOKUP($B18,'Databáze_běžců+Startovka'!$B$6:$H$803,3,FALSE)</f>
        <v>Antonín</v>
      </c>
      <c r="E18" s="56" t="str">
        <f>VLOOKUP($B18,'Databáze_běžců+Startovka'!$B$6:$H$803,4,FALSE)</f>
        <v>M</v>
      </c>
      <c r="F18" s="56">
        <f>VLOOKUP($B18,'Databáze_běžců+Startovka'!$B$6:$H$803,5,FALSE)</f>
        <v>2008</v>
      </c>
      <c r="G18" s="56" t="str">
        <f>VLOOKUP($B18,'Databáze_běžců+Startovka'!$B$6:$H$803,6,FALSE)</f>
        <v xml:space="preserve">SKI-OB Šternberk</v>
      </c>
      <c r="H18" s="56" t="str">
        <f>VLOOKUP($B18,'Databáze_běžců+Startovka'!$B$6:$H$803,7,FALSE)</f>
        <v xml:space="preserve">muži A</v>
      </c>
      <c r="I18" s="58">
        <f>VLOOKUP($B18,Časy!$B$3:$E$957,4,FALSE)</f>
        <v>1.982638888888889e-002</v>
      </c>
    </row>
    <row r="19">
      <c r="A19">
        <v>14</v>
      </c>
      <c r="B19" s="56">
        <f>Časy!B16</f>
        <v>17</v>
      </c>
      <c r="C19" s="57" t="str">
        <f>VLOOKUP($B19,'Databáze_běžců+Startovka'!$B$6:$H$803,2,FALSE)</f>
        <v>Fochler</v>
      </c>
      <c r="D19" s="57" t="str">
        <f>VLOOKUP($B19,'Databáze_běžců+Startovka'!$B$6:$H$803,3,FALSE)</f>
        <v>Petr</v>
      </c>
      <c r="E19" s="56" t="str">
        <f>VLOOKUP($B19,'Databáze_běžců+Startovka'!$B$6:$H$803,4,FALSE)</f>
        <v>M</v>
      </c>
      <c r="F19" s="56">
        <f>VLOOKUP($B19,'Databáze_běžců+Startovka'!$B$6:$H$803,5,FALSE)</f>
        <v>1991</v>
      </c>
      <c r="G19" s="56" t="str">
        <f>VLOOKUP($B19,'Databáze_běžců+Startovka'!$B$6:$H$803,6,FALSE)</f>
        <v xml:space="preserve">AK Drnovice</v>
      </c>
      <c r="H19" s="56" t="str">
        <f>VLOOKUP($B19,'Databáze_běžců+Startovka'!$B$6:$H$803,7,FALSE)</f>
        <v xml:space="preserve">muži A</v>
      </c>
      <c r="I19" s="58">
        <f>VLOOKUP($B19,Časy!$B$3:$E$957,4,FALSE)</f>
        <v>1.9849537037037037e-002</v>
      </c>
    </row>
    <row r="20">
      <c r="A20">
        <v>15</v>
      </c>
      <c r="B20" s="56">
        <f>Časy!B17</f>
        <v>56</v>
      </c>
      <c r="C20" s="57" t="str">
        <f>VLOOKUP($B20,'Databáze_běžců+Startovka'!$B$6:$H$803,2,FALSE)</f>
        <v>Lachnit</v>
      </c>
      <c r="D20" s="57" t="str">
        <f>VLOOKUP($B20,'Databáze_běžců+Startovka'!$B$6:$H$803,3,FALSE)</f>
        <v>Jan</v>
      </c>
      <c r="E20" s="56" t="str">
        <f>VLOOKUP($B20,'Databáze_běžců+Startovka'!$B$6:$H$803,4,FALSE)</f>
        <v>M</v>
      </c>
      <c r="F20" s="56">
        <f>VLOOKUP($B20,'Databáze_běžců+Startovka'!$B$6:$H$803,5,FALSE)</f>
        <v>1980</v>
      </c>
      <c r="G20" s="56" t="str">
        <f>VLOOKUP($B20,'Databáze_běžců+Startovka'!$B$6:$H$803,6,FALSE)</f>
        <v xml:space="preserve">TJ Liga 100 Olomouc</v>
      </c>
      <c r="H20" s="56" t="str">
        <f>VLOOKUP($B20,'Databáze_běžců+Startovka'!$B$6:$H$803,7,FALSE)</f>
        <v xml:space="preserve">muži B</v>
      </c>
      <c r="I20" s="58">
        <f>VLOOKUP($B20,Časy!$B$3:$E$957,4,FALSE)</f>
        <v>2.e-002</v>
      </c>
    </row>
    <row r="21">
      <c r="A21">
        <v>16</v>
      </c>
      <c r="B21" s="56">
        <f>Časy!B18</f>
        <v>11</v>
      </c>
      <c r="C21" s="57" t="str">
        <f>VLOOKUP($B21,'Databáze_běžců+Startovka'!$B$6:$H$803,2,FALSE)</f>
        <v>Kučera</v>
      </c>
      <c r="D21" s="57" t="str">
        <f>VLOOKUP($B21,'Databáze_běžců+Startovka'!$B$6:$H$803,3,FALSE)</f>
        <v>Petr</v>
      </c>
      <c r="E21" s="56" t="str">
        <f>VLOOKUP($B21,'Databáze_běžců+Startovka'!$B$6:$H$803,4,FALSE)</f>
        <v>M</v>
      </c>
      <c r="F21" s="56">
        <f>VLOOKUP($B21,'Databáze_běžců+Startovka'!$B$6:$H$803,5,FALSE)</f>
        <v>1975</v>
      </c>
      <c r="G21" s="56" t="str">
        <f>VLOOKUP($B21,'Databáze_běžců+Startovka'!$B$6:$H$803,6,FALSE)</f>
        <v>Grymov</v>
      </c>
      <c r="H21" s="56" t="str">
        <f>VLOOKUP($B21,'Databáze_běžců+Startovka'!$B$6:$H$803,7,FALSE)</f>
        <v xml:space="preserve">muži C</v>
      </c>
      <c r="I21" s="58">
        <f>VLOOKUP($B21,Časy!$B$3:$E$957,4,FALSE)</f>
        <v>2.0358796296296295e-002</v>
      </c>
    </row>
    <row r="22">
      <c r="A22">
        <v>17</v>
      </c>
      <c r="B22" s="56">
        <f>Časy!B19</f>
        <v>18</v>
      </c>
      <c r="C22" s="57" t="str">
        <f>VLOOKUP($B22,'Databáze_běžců+Startovka'!$B$6:$H$803,2,FALSE)</f>
        <v>Pollak</v>
      </c>
      <c r="D22" s="57" t="str">
        <f>VLOOKUP($B22,'Databáze_běžců+Startovka'!$B$6:$H$803,3,FALSE)</f>
        <v>Pavel</v>
      </c>
      <c r="E22" s="56" t="str">
        <f>VLOOKUP($B22,'Databáze_běžců+Startovka'!$B$6:$H$803,4,FALSE)</f>
        <v>M</v>
      </c>
      <c r="F22" s="56">
        <f>VLOOKUP($B22,'Databáze_běžců+Startovka'!$B$6:$H$803,5,FALSE)</f>
        <v>1980</v>
      </c>
      <c r="G22" s="56" t="str">
        <f>VLOOKUP($B22,'Databáze_běžců+Startovka'!$B$6:$H$803,6,FALSE)</f>
        <v xml:space="preserve">SK Hranice</v>
      </c>
      <c r="H22" s="56" t="str">
        <f>VLOOKUP($B22,'Databáze_běžců+Startovka'!$B$6:$H$803,7,FALSE)</f>
        <v xml:space="preserve">muži B</v>
      </c>
      <c r="I22" s="58">
        <f>VLOOKUP($B22,Časy!$B$3:$E$957,4,FALSE)</f>
        <v>2.045138888888889e-002</v>
      </c>
    </row>
    <row r="23">
      <c r="A23">
        <v>18</v>
      </c>
      <c r="B23" s="56">
        <f>Časy!B20</f>
        <v>74</v>
      </c>
      <c r="C23" s="57" t="str">
        <f>VLOOKUP($B23,'Databáze_běžců+Startovka'!$B$6:$H$803,2,FALSE)</f>
        <v>Krejčí</v>
      </c>
      <c r="D23" s="57" t="str">
        <f>VLOOKUP($B23,'Databáze_běžců+Startovka'!$B$6:$H$803,3,FALSE)</f>
        <v xml:space="preserve">Zdeněk </v>
      </c>
      <c r="E23" s="56" t="str">
        <f>VLOOKUP($B23,'Databáze_běžců+Startovka'!$B$6:$H$803,4,FALSE)</f>
        <v>M</v>
      </c>
      <c r="F23" s="56">
        <f>VLOOKUP($B23,'Databáze_běžců+Startovka'!$B$6:$H$803,5,FALSE)</f>
        <v>1988</v>
      </c>
      <c r="G23" s="56" t="str">
        <f>VLOOKUP($B23,'Databáze_běžců+Startovka'!$B$6:$H$803,6,FALSE)</f>
        <v xml:space="preserve">TJ Liga 100 Olomouc</v>
      </c>
      <c r="H23" s="56" t="str">
        <f>VLOOKUP($B23,'Databáze_běžců+Startovka'!$B$6:$H$803,7,FALSE)</f>
        <v xml:space="preserve">muži A</v>
      </c>
      <c r="I23" s="58">
        <f>VLOOKUP($B23,Časy!$B$3:$E$957,4,FALSE)</f>
        <v>2.0613425925925927e-002</v>
      </c>
    </row>
    <row r="24">
      <c r="A24">
        <v>19</v>
      </c>
      <c r="B24" s="56">
        <f>Časy!B21</f>
        <v>68</v>
      </c>
      <c r="C24" s="57" t="str">
        <f>VLOOKUP($B24,'Databáze_běžců+Startovka'!$B$6:$H$803,2,FALSE)</f>
        <v>Otrusina</v>
      </c>
      <c r="D24" s="57" t="str">
        <f>VLOOKUP($B24,'Databáze_běžců+Startovka'!$B$6:$H$803,3,FALSE)</f>
        <v>Jiří</v>
      </c>
      <c r="E24" s="56" t="str">
        <f>VLOOKUP($B24,'Databáze_běžců+Startovka'!$B$6:$H$803,4,FALSE)</f>
        <v>M</v>
      </c>
      <c r="F24" s="56">
        <f>VLOOKUP($B24,'Databáze_běžců+Startovka'!$B$6:$H$803,5,FALSE)</f>
        <v>1982</v>
      </c>
      <c r="G24" s="56" t="str">
        <f>VLOOKUP($B24,'Databáze_běžců+Startovka'!$B$6:$H$803,6,FALSE)</f>
        <v xml:space="preserve">AK Alojzov</v>
      </c>
      <c r="H24" s="56" t="str">
        <f>VLOOKUP($B24,'Databáze_běžců+Startovka'!$B$6:$H$803,7,FALSE)</f>
        <v xml:space="preserve">muži B</v>
      </c>
      <c r="I24" s="58">
        <f>VLOOKUP($B24,Časy!$B$3:$E$957,4,FALSE)</f>
        <v>2.1307870370370369e-002</v>
      </c>
    </row>
    <row r="25">
      <c r="A25">
        <v>20</v>
      </c>
      <c r="B25" s="56">
        <f>Časy!B22</f>
        <v>69</v>
      </c>
      <c r="C25" s="57" t="str">
        <f>VLOOKUP($B25,'Databáze_běžců+Startovka'!$B$6:$H$803,2,FALSE)</f>
        <v>Štěpán</v>
      </c>
      <c r="D25" s="57" t="str">
        <f>VLOOKUP($B25,'Databáze_běžců+Startovka'!$B$6:$H$803,3,FALSE)</f>
        <v>Marek</v>
      </c>
      <c r="E25" s="56" t="str">
        <f>VLOOKUP($B25,'Databáze_běžců+Startovka'!$B$6:$H$803,4,FALSE)</f>
        <v>M</v>
      </c>
      <c r="F25" s="56">
        <f>VLOOKUP($B25,'Databáze_běžců+Startovka'!$B$6:$H$803,5,FALSE)</f>
        <v>1972</v>
      </c>
      <c r="G25" s="56" t="str">
        <f>VLOOKUP($B25,'Databáze_běžců+Startovka'!$B$6:$H$803,6,FALSE)</f>
        <v xml:space="preserve">TJ Sokol Týn n Bečvou</v>
      </c>
      <c r="H25" s="56" t="str">
        <f>VLOOKUP($B25,'Databáze_běžců+Startovka'!$B$6:$H$803,7,FALSE)</f>
        <v xml:space="preserve">muži C</v>
      </c>
      <c r="I25" s="58">
        <f>VLOOKUP($B25,Časy!$B$3:$E$957,4,FALSE)</f>
        <v>2.1967592592592594e-002</v>
      </c>
    </row>
    <row r="26">
      <c r="A26">
        <v>21</v>
      </c>
      <c r="B26" s="56">
        <f>Časy!B23</f>
        <v>77</v>
      </c>
      <c r="C26" s="57" t="str">
        <f>VLOOKUP($B26,'Databáze_běžců+Startovka'!$B$6:$H$803,2,FALSE)</f>
        <v>Kašpařík</v>
      </c>
      <c r="D26" s="57" t="str">
        <f>VLOOKUP($B26,'Databáze_běžců+Startovka'!$B$6:$H$803,3,FALSE)</f>
        <v>Tomáš</v>
      </c>
      <c r="E26" s="56" t="str">
        <f>VLOOKUP($B26,'Databáze_běžců+Startovka'!$B$6:$H$803,4,FALSE)</f>
        <v>M</v>
      </c>
      <c r="F26" s="56">
        <f>VLOOKUP($B26,'Databáze_běžců+Startovka'!$B$6:$H$803,5,FALSE)</f>
        <v>1975</v>
      </c>
      <c r="G26" s="56" t="str">
        <f>VLOOKUP($B26,'Databáze_běžců+Startovka'!$B$6:$H$803,6,FALSE)</f>
        <v>Přerov</v>
      </c>
      <c r="H26" s="56" t="str">
        <f>VLOOKUP($B26,'Databáze_běžců+Startovka'!$B$6:$H$803,7,FALSE)</f>
        <v xml:space="preserve">muži C</v>
      </c>
      <c r="I26" s="58">
        <f>VLOOKUP($B26,Časy!$B$3:$E$957,4,FALSE)</f>
        <v>2.2268518518518521e-002</v>
      </c>
    </row>
    <row r="27">
      <c r="A27">
        <v>22</v>
      </c>
      <c r="B27" s="56">
        <f>Časy!B24</f>
        <v>1</v>
      </c>
      <c r="C27" s="57" t="str">
        <f>VLOOKUP($B27,'Databáze_běžců+Startovka'!$B$6:$H$803,2,FALSE)</f>
        <v>Aufart</v>
      </c>
      <c r="D27" s="57" t="str">
        <f>VLOOKUP($B27,'Databáze_běžců+Startovka'!$B$6:$H$803,3,FALSE)</f>
        <v>Marek</v>
      </c>
      <c r="E27" s="56" t="str">
        <f>VLOOKUP($B27,'Databáze_běžců+Startovka'!$B$6:$H$803,4,FALSE)</f>
        <v>M</v>
      </c>
      <c r="F27" s="56">
        <f>VLOOKUP($B27,'Databáze_běžců+Startovka'!$B$6:$H$803,5,FALSE)</f>
        <v>1986</v>
      </c>
      <c r="G27" s="56" t="str">
        <f>VLOOKUP($B27,'Databáze_běžců+Startovka'!$B$6:$H$803,6,FALSE)</f>
        <v>--</v>
      </c>
      <c r="H27" s="56" t="str">
        <f>VLOOKUP($B27,'Databáze_běžců+Startovka'!$B$6:$H$803,7,FALSE)</f>
        <v xml:space="preserve">muži B</v>
      </c>
      <c r="I27" s="58">
        <f>VLOOKUP($B27,Časy!$B$3:$E$957,4,FALSE)</f>
        <v>2.2303240740740738e-002</v>
      </c>
    </row>
    <row r="28">
      <c r="A28">
        <v>23</v>
      </c>
      <c r="B28" s="56">
        <f>Časy!B25</f>
        <v>34</v>
      </c>
      <c r="C28" s="57" t="str">
        <f>VLOOKUP($B28,'Databáze_běžců+Startovka'!$B$6:$H$803,2,FALSE)</f>
        <v>Vašut</v>
      </c>
      <c r="D28" s="57" t="str">
        <f>VLOOKUP($B28,'Databáze_běžců+Startovka'!$B$6:$H$803,3,FALSE)</f>
        <v>Jakub</v>
      </c>
      <c r="E28" s="56" t="str">
        <f>VLOOKUP($B28,'Databáze_běžců+Startovka'!$B$6:$H$803,4,FALSE)</f>
        <v>M</v>
      </c>
      <c r="F28" s="56">
        <f>VLOOKUP($B28,'Databáze_běžců+Startovka'!$B$6:$H$803,5,FALSE)</f>
        <v>1987</v>
      </c>
      <c r="G28" s="56" t="str">
        <f>VLOOKUP($B28,'Databáze_běžců+Startovka'!$B$6:$H$803,6,FALSE)</f>
        <v xml:space="preserve">TJ Liga 100 Olomouc</v>
      </c>
      <c r="H28" s="56" t="str">
        <f>VLOOKUP($B28,'Databáze_běžců+Startovka'!$B$6:$H$803,7,FALSE)</f>
        <v xml:space="preserve">muži A</v>
      </c>
      <c r="I28" s="58">
        <f>VLOOKUP($B28,Časy!$B$3:$E$957,4,FALSE)</f>
        <v>2.238425925925926e-002</v>
      </c>
    </row>
    <row r="29">
      <c r="A29">
        <v>24</v>
      </c>
      <c r="B29" s="56">
        <f>Časy!B26</f>
        <v>49</v>
      </c>
      <c r="C29" s="57" t="str">
        <f>VLOOKUP($B29,'Databáze_běžců+Startovka'!$B$6:$H$803,2,FALSE)</f>
        <v>Špičáková</v>
      </c>
      <c r="D29" s="57" t="str">
        <f>VLOOKUP($B29,'Databáze_běžců+Startovka'!$B$6:$H$803,3,FALSE)</f>
        <v>Jitka</v>
      </c>
      <c r="E29" s="56" t="str">
        <f>VLOOKUP($B29,'Databáze_běžců+Startovka'!$B$6:$H$803,4,FALSE)</f>
        <v>Ž</v>
      </c>
      <c r="F29" s="56">
        <f>VLOOKUP($B29,'Databáze_běžců+Startovka'!$B$6:$H$803,5,FALSE)</f>
        <v>1987</v>
      </c>
      <c r="G29" s="56" t="str">
        <f>VLOOKUP($B29,'Databáze_běžců+Startovka'!$B$6:$H$803,6,FALSE)</f>
        <v xml:space="preserve">Liga 100</v>
      </c>
      <c r="H29" s="56" t="str">
        <f>VLOOKUP($B29,'Databáze_běžců+Startovka'!$B$6:$H$803,7,FALSE)</f>
        <v xml:space="preserve">ženy F</v>
      </c>
      <c r="I29" s="58">
        <f>VLOOKUP($B29,Časy!$B$3:$E$957,4,FALSE)</f>
        <v>2.2766203703703702e-002</v>
      </c>
    </row>
    <row r="30">
      <c r="A30">
        <v>25</v>
      </c>
      <c r="B30" s="56">
        <f>Časy!B27</f>
        <v>79</v>
      </c>
      <c r="C30" s="57" t="str">
        <f>VLOOKUP($B30,'Databáze_běžců+Startovka'!$B$6:$H$803,2,FALSE)</f>
        <v>Vysloužil</v>
      </c>
      <c r="D30" s="57" t="str">
        <f>VLOOKUP($B30,'Databáze_běžců+Startovka'!$B$6:$H$803,3,FALSE)</f>
        <v>Pavel</v>
      </c>
      <c r="E30" s="56" t="str">
        <f>VLOOKUP($B30,'Databáze_běžců+Startovka'!$B$6:$H$803,4,FALSE)</f>
        <v>M</v>
      </c>
      <c r="F30" s="56">
        <f>VLOOKUP($B30,'Databáze_běžců+Startovka'!$B$6:$H$803,5,FALSE)</f>
        <v>1979</v>
      </c>
      <c r="G30" s="56" t="str">
        <f>VLOOKUP($B30,'Databáze_běžců+Startovka'!$B$6:$H$803,6,FALSE)</f>
        <v xml:space="preserve">TJ Liga 100 Olomouc</v>
      </c>
      <c r="H30" s="56" t="str">
        <f>VLOOKUP($B30,'Databáze_běžců+Startovka'!$B$6:$H$803,7,FALSE)</f>
        <v xml:space="preserve">muži B</v>
      </c>
      <c r="I30" s="58">
        <f>VLOOKUP($B30,Časy!$B$3:$E$957,4,FALSE)</f>
        <v>2.2962962962962966e-002</v>
      </c>
    </row>
    <row r="31">
      <c r="A31">
        <v>26</v>
      </c>
      <c r="B31" s="56">
        <f>Časy!B28</f>
        <v>27</v>
      </c>
      <c r="C31" s="57" t="str">
        <f>VLOOKUP($B31,'Databáze_běžců+Startovka'!$B$6:$H$803,2,FALSE)</f>
        <v>Kropáček</v>
      </c>
      <c r="D31" s="57" t="str">
        <f>VLOOKUP($B31,'Databáze_běžců+Startovka'!$B$6:$H$803,3,FALSE)</f>
        <v>Lukáš</v>
      </c>
      <c r="E31" s="56" t="str">
        <f>VLOOKUP($B31,'Databáze_běžců+Startovka'!$B$6:$H$803,4,FALSE)</f>
        <v>M</v>
      </c>
      <c r="F31" s="56">
        <f>VLOOKUP($B31,'Databáze_běžců+Startovka'!$B$6:$H$803,5,FALSE)</f>
        <v>2010</v>
      </c>
      <c r="G31" s="56">
        <f>VLOOKUP($B31,'Databáze_běžců+Startovka'!$B$6:$H$803,6,FALSE)</f>
        <v>0</v>
      </c>
      <c r="H31" s="56" t="str">
        <f>VLOOKUP($B31,'Databáze_běžců+Startovka'!$B$6:$H$803,7,FALSE)</f>
        <v xml:space="preserve">muži A</v>
      </c>
      <c r="I31" s="58">
        <f>VLOOKUP($B31,Časy!$B$3:$E$957,4,FALSE)</f>
        <v>2.3067129629629632e-002</v>
      </c>
    </row>
    <row r="32">
      <c r="A32">
        <v>27</v>
      </c>
      <c r="B32" s="56">
        <f>Časy!B29</f>
        <v>2</v>
      </c>
      <c r="C32" s="57" t="str">
        <f>VLOOKUP($B32,'Databáze_běžců+Startovka'!$B$6:$H$803,2,FALSE)</f>
        <v>Frank</v>
      </c>
      <c r="D32" s="57" t="str">
        <f>VLOOKUP($B32,'Databáze_běžců+Startovka'!$B$6:$H$803,3,FALSE)</f>
        <v>Pavel</v>
      </c>
      <c r="E32" s="56" t="str">
        <f>VLOOKUP($B32,'Databáze_běžců+Startovka'!$B$6:$H$803,4,FALSE)</f>
        <v>M</v>
      </c>
      <c r="F32" s="56">
        <f>VLOOKUP($B32,'Databáze_běžců+Startovka'!$B$6:$H$803,5,FALSE)</f>
        <v>1968</v>
      </c>
      <c r="G32" s="56" t="str">
        <f>VLOOKUP($B32,'Databáze_běžců+Startovka'!$B$6:$H$803,6,FALSE)</f>
        <v xml:space="preserve">TJ Granitol Mor. Beroun</v>
      </c>
      <c r="H32" s="56" t="str">
        <f>VLOOKUP($B32,'Databáze_běžců+Startovka'!$B$6:$H$803,7,FALSE)</f>
        <v xml:space="preserve">muži C</v>
      </c>
      <c r="I32" s="58">
        <f>VLOOKUP($B32,Časy!$B$3:$E$957,4,FALSE)</f>
        <v>2.3078703703703702e-002</v>
      </c>
    </row>
    <row r="33">
      <c r="A33">
        <v>28</v>
      </c>
      <c r="B33" s="56">
        <f>Časy!B30</f>
        <v>45</v>
      </c>
      <c r="C33" s="57" t="str">
        <f>VLOOKUP($B33,'Databáze_běžců+Startovka'!$B$6:$H$803,2,FALSE)</f>
        <v>Burda</v>
      </c>
      <c r="D33" s="57" t="str">
        <f>VLOOKUP($B33,'Databáze_běžců+Startovka'!$B$6:$H$803,3,FALSE)</f>
        <v>Filip</v>
      </c>
      <c r="E33" s="56" t="str">
        <f>VLOOKUP($B33,'Databáze_běžců+Startovka'!$B$6:$H$803,4,FALSE)</f>
        <v>M</v>
      </c>
      <c r="F33" s="56">
        <f>VLOOKUP($B33,'Databáze_běžců+Startovka'!$B$6:$H$803,5,FALSE)</f>
        <v>1991</v>
      </c>
      <c r="G33" s="56" t="str">
        <f>VLOOKUP($B33,'Databáze_běžců+Startovka'!$B$6:$H$803,6,FALSE)</f>
        <v xml:space="preserve">Atletika Alojzov</v>
      </c>
      <c r="H33" s="56" t="str">
        <f>VLOOKUP($B33,'Databáze_běžců+Startovka'!$B$6:$H$803,7,FALSE)</f>
        <v xml:space="preserve">muži A</v>
      </c>
      <c r="I33" s="58">
        <f>VLOOKUP($B33,Časy!$B$3:$E$957,4,FALSE)</f>
        <v>2.3101851851851849e-002</v>
      </c>
    </row>
    <row r="34">
      <c r="A34">
        <v>29</v>
      </c>
      <c r="B34" s="56">
        <f>Časy!B31</f>
        <v>61</v>
      </c>
      <c r="C34" s="57" t="str">
        <f>VLOOKUP($B34,'Databáze_běžců+Startovka'!$B$6:$H$803,2,FALSE)</f>
        <v>Kuchař</v>
      </c>
      <c r="D34" s="57" t="str">
        <f>VLOOKUP($B34,'Databáze_běžců+Startovka'!$B$6:$H$803,3,FALSE)</f>
        <v>Jan</v>
      </c>
      <c r="E34" s="56" t="str">
        <f>VLOOKUP($B34,'Databáze_běžců+Startovka'!$B$6:$H$803,4,FALSE)</f>
        <v>M</v>
      </c>
      <c r="F34" s="56">
        <f>VLOOKUP($B34,'Databáze_běžců+Startovka'!$B$6:$H$803,5,FALSE)</f>
        <v>1976</v>
      </c>
      <c r="G34" s="56" t="str">
        <f>VLOOKUP($B34,'Databáze_běžců+Startovka'!$B$6:$H$803,6,FALSE)</f>
        <v xml:space="preserve">SDH Vojnice</v>
      </c>
      <c r="H34" s="56" t="str">
        <f>VLOOKUP($B34,'Databáze_běžců+Startovka'!$B$6:$H$803,7,FALSE)</f>
        <v xml:space="preserve">muži C</v>
      </c>
      <c r="I34" s="58">
        <f>VLOOKUP($B34,Časy!$B$3:$E$957,4,FALSE)</f>
        <v>2.3159722222222224e-002</v>
      </c>
    </row>
    <row r="35">
      <c r="A35">
        <v>30</v>
      </c>
      <c r="B35" s="56">
        <f>Časy!B32</f>
        <v>75</v>
      </c>
      <c r="C35" s="57" t="str">
        <f>VLOOKUP($B35,'Databáze_běžců+Startovka'!$B$6:$H$803,2,FALSE)</f>
        <v>Gottwald</v>
      </c>
      <c r="D35" s="57" t="str">
        <f>VLOOKUP($B35,'Databáze_běžců+Startovka'!$B$6:$H$803,3,FALSE)</f>
        <v>Jan</v>
      </c>
      <c r="E35" s="56" t="str">
        <f>VLOOKUP($B35,'Databáze_běžců+Startovka'!$B$6:$H$803,4,FALSE)</f>
        <v>M</v>
      </c>
      <c r="F35" s="56">
        <f>VLOOKUP($B35,'Databáze_běžců+Startovka'!$B$6:$H$803,5,FALSE)</f>
        <v>1980</v>
      </c>
      <c r="G35" s="56" t="str">
        <f>VLOOKUP($B35,'Databáze_běžců+Startovka'!$B$6:$H$803,6,FALSE)</f>
        <v xml:space="preserve">Agentura 26</v>
      </c>
      <c r="H35" s="56" t="str">
        <f>VLOOKUP($B35,'Databáze_běžců+Startovka'!$B$6:$H$803,7,FALSE)</f>
        <v xml:space="preserve">muži B</v>
      </c>
      <c r="I35" s="58">
        <f>VLOOKUP($B35,Časy!$B$3:$E$957,4,FALSE)</f>
        <v>2.3356481481481482e-002</v>
      </c>
    </row>
    <row r="36">
      <c r="A36">
        <v>31</v>
      </c>
      <c r="B36" s="56">
        <f>Časy!B33</f>
        <v>37</v>
      </c>
      <c r="C36" s="57" t="str">
        <f>VLOOKUP($B36,'Databáze_běžců+Startovka'!$B$6:$H$803,2,FALSE)</f>
        <v>Matějík</v>
      </c>
      <c r="D36" s="57" t="str">
        <f>VLOOKUP($B36,'Databáze_běžců+Startovka'!$B$6:$H$803,3,FALSE)</f>
        <v>Petr</v>
      </c>
      <c r="E36" s="56" t="str">
        <f>VLOOKUP($B36,'Databáze_běžců+Startovka'!$B$6:$H$803,4,FALSE)</f>
        <v>M</v>
      </c>
      <c r="F36" s="56">
        <f>VLOOKUP($B36,'Databáze_běžců+Startovka'!$B$6:$H$803,5,FALSE)</f>
        <v>1964</v>
      </c>
      <c r="G36" s="56" t="str">
        <f>VLOOKUP($B36,'Databáze_běžců+Startovka'!$B$6:$H$803,6,FALSE)</f>
        <v>CycloRacing</v>
      </c>
      <c r="H36" s="56" t="str">
        <f>VLOOKUP($B36,'Databáze_běžců+Startovka'!$B$6:$H$803,7,FALSE)</f>
        <v xml:space="preserve">muži D</v>
      </c>
      <c r="I36" s="58">
        <f>VLOOKUP($B36,Časy!$B$3:$E$957,4,FALSE)</f>
        <v>2.3379629629629629e-002</v>
      </c>
    </row>
    <row r="37">
      <c r="A37">
        <v>32</v>
      </c>
      <c r="B37" s="56">
        <f>Časy!B34</f>
        <v>30</v>
      </c>
      <c r="C37" s="57" t="str">
        <f>VLOOKUP($B37,'Databáze_běžců+Startovka'!$B$6:$H$803,2,FALSE)</f>
        <v>Bozděch</v>
      </c>
      <c r="D37" s="57" t="str">
        <f>VLOOKUP($B37,'Databáze_běžců+Startovka'!$B$6:$H$803,3,FALSE)</f>
        <v>Zděnek</v>
      </c>
      <c r="E37" s="56" t="str">
        <f>VLOOKUP($B37,'Databáze_běžců+Startovka'!$B$6:$H$803,4,FALSE)</f>
        <v>M</v>
      </c>
      <c r="F37" s="56">
        <f>VLOOKUP($B37,'Databáze_běžců+Startovka'!$B$6:$H$803,5,FALSE)</f>
        <v>1970</v>
      </c>
      <c r="G37" s="56" t="str">
        <f>VLOOKUP($B37,'Databáze_běžců+Startovka'!$B$6:$H$803,6,FALSE)</f>
        <v>Koronabar</v>
      </c>
      <c r="H37" s="56" t="str">
        <f>VLOOKUP($B37,'Databáze_běžců+Startovka'!$B$6:$H$803,7,FALSE)</f>
        <v xml:space="preserve">muži C</v>
      </c>
      <c r="I37" s="58">
        <f>VLOOKUP($B37,Časy!$B$3:$E$957,4,FALSE)</f>
        <v>2.3738425925925923e-002</v>
      </c>
    </row>
    <row r="38">
      <c r="A38">
        <v>33</v>
      </c>
      <c r="B38" s="56">
        <f>Časy!B35</f>
        <v>65</v>
      </c>
      <c r="C38" s="57" t="str">
        <f>VLOOKUP($B38,'Databáze_běžců+Startovka'!$B$6:$H$803,2,FALSE)</f>
        <v>Pěnkava</v>
      </c>
      <c r="D38" s="57" t="str">
        <f>VLOOKUP($B38,'Databáze_běžců+Startovka'!$B$6:$H$803,3,FALSE)</f>
        <v>Radomil</v>
      </c>
      <c r="E38" s="56" t="str">
        <f>VLOOKUP($B38,'Databáze_běžců+Startovka'!$B$6:$H$803,4,FALSE)</f>
        <v>M</v>
      </c>
      <c r="F38" s="56">
        <f>VLOOKUP($B38,'Databáze_běžců+Startovka'!$B$6:$H$803,5,FALSE)</f>
        <v>1974</v>
      </c>
      <c r="G38" s="56" t="str">
        <f>VLOOKUP($B38,'Databáze_běžců+Startovka'!$B$6:$H$803,6,FALSE)</f>
        <v xml:space="preserve">SC Samotišky</v>
      </c>
      <c r="H38" s="56" t="str">
        <f>VLOOKUP($B38,'Databáze_běžců+Startovka'!$B$6:$H$803,7,FALSE)</f>
        <v xml:space="preserve">muži C</v>
      </c>
      <c r="I38" s="58">
        <f>VLOOKUP($B38,Časy!$B$3:$E$957,4,FALSE)</f>
        <v>2.3750000000000004e-002</v>
      </c>
    </row>
    <row r="39">
      <c r="A39">
        <v>34</v>
      </c>
      <c r="B39" s="56">
        <f>Časy!B36</f>
        <v>14</v>
      </c>
      <c r="C39" s="57" t="str">
        <f>VLOOKUP($B39,'Databáze_běžců+Startovka'!$B$6:$H$803,2,FALSE)</f>
        <v>Mrvková</v>
      </c>
      <c r="D39" s="57" t="str">
        <f>VLOOKUP($B39,'Databáze_běžců+Startovka'!$B$6:$H$803,3,FALSE)</f>
        <v>Michaela</v>
      </c>
      <c r="E39" s="56" t="str">
        <f>VLOOKUP($B39,'Databáze_běžců+Startovka'!$B$6:$H$803,4,FALSE)</f>
        <v>Ž</v>
      </c>
      <c r="F39" s="56">
        <f>VLOOKUP($B39,'Databáze_běžců+Startovka'!$B$6:$H$803,5,FALSE)</f>
        <v>1985</v>
      </c>
      <c r="G39" s="56" t="str">
        <f>VLOOKUP($B39,'Databáze_běžců+Startovka'!$B$6:$H$803,6,FALSE)</f>
        <v>Šternberk</v>
      </c>
      <c r="H39" s="56" t="str">
        <f>VLOOKUP($B39,'Databáze_běžců+Startovka'!$B$6:$H$803,7,FALSE)</f>
        <v xml:space="preserve">ženy G</v>
      </c>
      <c r="I39" s="58">
        <f>VLOOKUP($B39,Časy!$B$3:$E$957,4,FALSE)</f>
        <v>2.3761574074074074e-002</v>
      </c>
    </row>
    <row r="40">
      <c r="A40">
        <v>35</v>
      </c>
      <c r="B40" s="56">
        <f>Časy!B37</f>
        <v>10</v>
      </c>
      <c r="C40" s="57" t="str">
        <f>VLOOKUP($B40,'Databáze_běžců+Startovka'!$B$6:$H$803,2,FALSE)</f>
        <v>Ondrušík</v>
      </c>
      <c r="D40" s="57" t="str">
        <f>VLOOKUP($B40,'Databáze_běžců+Startovka'!$B$6:$H$803,3,FALSE)</f>
        <v>Kateřina</v>
      </c>
      <c r="E40" s="56" t="str">
        <f>VLOOKUP($B40,'Databáze_běžců+Startovka'!$B$6:$H$803,4,FALSE)</f>
        <v>Ž</v>
      </c>
      <c r="F40" s="56">
        <f>VLOOKUP($B40,'Databáze_běžců+Startovka'!$B$6:$H$803,5,FALSE)</f>
        <v>1983</v>
      </c>
      <c r="G40" s="56" t="str">
        <f>VLOOKUP($B40,'Databáze_běžců+Startovka'!$B$6:$H$803,6,FALSE)</f>
        <v xml:space="preserve">Alisy Sport Team</v>
      </c>
      <c r="H40" s="56" t="str">
        <f>VLOOKUP($B40,'Databáze_běžců+Startovka'!$B$6:$H$803,7,FALSE)</f>
        <v xml:space="preserve">ženy G</v>
      </c>
      <c r="I40" s="58">
        <f>VLOOKUP($B40,Časy!$B$3:$E$957,4,FALSE)</f>
        <v>2.3877314814814813e-002</v>
      </c>
    </row>
    <row r="41">
      <c r="A41">
        <v>36</v>
      </c>
      <c r="B41" s="56">
        <f>Časy!B38</f>
        <v>24</v>
      </c>
      <c r="C41" s="57" t="str">
        <f>VLOOKUP($B41,'Databáze_běžců+Startovka'!$B$6:$H$803,2,FALSE)</f>
        <v>Muck</v>
      </c>
      <c r="D41" s="57" t="str">
        <f>VLOOKUP($B41,'Databáze_běžců+Startovka'!$B$6:$H$803,3,FALSE)</f>
        <v>Arnošt</v>
      </c>
      <c r="E41" s="56" t="str">
        <f>VLOOKUP($B41,'Databáze_běžců+Startovka'!$B$6:$H$803,4,FALSE)</f>
        <v>M</v>
      </c>
      <c r="F41" s="56">
        <f>VLOOKUP($B41,'Databáze_běžců+Startovka'!$B$6:$H$803,5,FALSE)</f>
        <v>1959</v>
      </c>
      <c r="G41" s="56" t="str">
        <f>VLOOKUP($B41,'Databáze_běžců+Startovka'!$B$6:$H$803,6,FALSE)</f>
        <v>Hranice</v>
      </c>
      <c r="H41" s="56" t="str">
        <f>VLOOKUP($B41,'Databáze_běžců+Startovka'!$B$6:$H$803,7,FALSE)</f>
        <v xml:space="preserve">muži D</v>
      </c>
      <c r="I41" s="58">
        <f>VLOOKUP($B41,Časy!$B$3:$E$957,4,FALSE)</f>
        <v>2.417824074074074e-002</v>
      </c>
    </row>
    <row r="42">
      <c r="A42">
        <v>37</v>
      </c>
      <c r="B42" s="56">
        <f>Časy!B39</f>
        <v>8</v>
      </c>
      <c r="C42" s="57" t="str">
        <f>VLOOKUP($B42,'Databáze_běžců+Startovka'!$B$6:$H$803,2,FALSE)</f>
        <v>Minařík</v>
      </c>
      <c r="D42" s="57" t="str">
        <f>VLOOKUP($B42,'Databáze_běžců+Startovka'!$B$6:$H$803,3,FALSE)</f>
        <v>Miroslav</v>
      </c>
      <c r="E42" s="56" t="str">
        <f>VLOOKUP($B42,'Databáze_běžců+Startovka'!$B$6:$H$803,4,FALSE)</f>
        <v>M</v>
      </c>
      <c r="F42" s="56">
        <f>VLOOKUP($B42,'Databáze_běžců+Startovka'!$B$6:$H$803,5,FALSE)</f>
        <v>1971</v>
      </c>
      <c r="G42" s="56" t="str">
        <f>VLOOKUP($B42,'Databáze_běžců+Startovka'!$B$6:$H$803,6,FALSE)</f>
        <v xml:space="preserve">EPS ROTOR</v>
      </c>
      <c r="H42" s="56" t="str">
        <f>VLOOKUP($B42,'Databáze_běžců+Startovka'!$B$6:$H$803,7,FALSE)</f>
        <v xml:space="preserve">muži C</v>
      </c>
      <c r="I42" s="58">
        <f>VLOOKUP($B42,Časy!$B$3:$E$957,4,FALSE)</f>
        <v>2.4247685185185181e-002</v>
      </c>
    </row>
    <row r="43">
      <c r="A43">
        <v>38</v>
      </c>
      <c r="B43" s="56">
        <f>Časy!B40</f>
        <v>44</v>
      </c>
      <c r="C43" s="57" t="str">
        <f>VLOOKUP($B43,'Databáze_běžců+Startovka'!$B$6:$H$803,2,FALSE)</f>
        <v>Jadrný</v>
      </c>
      <c r="D43" s="57" t="str">
        <f>VLOOKUP($B43,'Databáze_běžců+Startovka'!$B$6:$H$803,3,FALSE)</f>
        <v>Petr</v>
      </c>
      <c r="E43" s="56" t="str">
        <f>VLOOKUP($B43,'Databáze_běžců+Startovka'!$B$6:$H$803,4,FALSE)</f>
        <v>M</v>
      </c>
      <c r="F43" s="56">
        <f>VLOOKUP($B43,'Databáze_běžců+Startovka'!$B$6:$H$803,5,FALSE)</f>
        <v>1975</v>
      </c>
      <c r="G43" s="56" t="str">
        <f>VLOOKUP($B43,'Databáze_běžců+Startovka'!$B$6:$H$803,6,FALSE)</f>
        <v xml:space="preserve">TJ Liga 100 Olomouc</v>
      </c>
      <c r="H43" s="56" t="str">
        <f>VLOOKUP($B43,'Databáze_běžců+Startovka'!$B$6:$H$803,7,FALSE)</f>
        <v xml:space="preserve">muži C</v>
      </c>
      <c r="I43" s="58">
        <f>VLOOKUP($B43,Časy!$B$3:$E$957,4,FALSE)</f>
        <v>2.4282407407407409e-002</v>
      </c>
    </row>
    <row r="44">
      <c r="A44">
        <v>39</v>
      </c>
      <c r="B44" s="56">
        <f>Časy!B41</f>
        <v>38</v>
      </c>
      <c r="C44" s="57" t="str">
        <f>VLOOKUP($B44,'Databáze_běžců+Startovka'!$B$6:$H$803,2,FALSE)</f>
        <v>Grygar</v>
      </c>
      <c r="D44" s="57" t="str">
        <f>VLOOKUP($B44,'Databáze_běžců+Startovka'!$B$6:$H$803,3,FALSE)</f>
        <v>Miroslav</v>
      </c>
      <c r="E44" s="56" t="str">
        <f>VLOOKUP($B44,'Databáze_běžců+Startovka'!$B$6:$H$803,4,FALSE)</f>
        <v>M</v>
      </c>
      <c r="F44" s="56">
        <f>VLOOKUP($B44,'Databáze_běžců+Startovka'!$B$6:$H$803,5,FALSE)</f>
        <v>1975</v>
      </c>
      <c r="G44" s="56" t="str">
        <f>VLOOKUP($B44,'Databáze_běžců+Startovka'!$B$6:$H$803,6,FALSE)</f>
        <v>Šternberk</v>
      </c>
      <c r="H44" s="56" t="str">
        <f>VLOOKUP($B44,'Databáze_běžců+Startovka'!$B$6:$H$803,7,FALSE)</f>
        <v xml:space="preserve">muži C</v>
      </c>
      <c r="I44" s="58">
        <f>VLOOKUP($B44,Časy!$B$3:$E$957,4,FALSE)</f>
        <v>2.4513888888888887e-002</v>
      </c>
    </row>
    <row r="45">
      <c r="A45">
        <v>40</v>
      </c>
      <c r="B45" s="56">
        <f>Časy!B42</f>
        <v>80</v>
      </c>
      <c r="C45" s="57" t="str">
        <f>VLOOKUP($B45,'Databáze_běžců+Startovka'!$B$6:$H$803,2,FALSE)</f>
        <v>Heger</v>
      </c>
      <c r="D45" s="57" t="str">
        <f>VLOOKUP($B45,'Databáze_běžců+Startovka'!$B$6:$H$803,3,FALSE)</f>
        <v>Adam</v>
      </c>
      <c r="E45" s="56" t="str">
        <f>VLOOKUP($B45,'Databáze_běžců+Startovka'!$B$6:$H$803,4,FALSE)</f>
        <v>M</v>
      </c>
      <c r="F45" s="56">
        <f>VLOOKUP($B45,'Databáze_běžců+Startovka'!$B$6:$H$803,5,FALSE)</f>
        <v>2009</v>
      </c>
      <c r="G45" s="56" t="str">
        <f>VLOOKUP($B45,'Databáze_běžců+Startovka'!$B$6:$H$803,6,FALSE)</f>
        <v xml:space="preserve">Loop Runclub</v>
      </c>
      <c r="H45" s="56" t="str">
        <f>VLOOKUP($B45,'Databáze_běžců+Startovka'!$B$6:$H$803,7,FALSE)</f>
        <v xml:space="preserve">muži A</v>
      </c>
      <c r="I45" s="58">
        <f>VLOOKUP($B45,Časy!$B$3:$E$957,4,FALSE)</f>
        <v>2.476851851851852e-002</v>
      </c>
    </row>
    <row r="46">
      <c r="A46">
        <v>41</v>
      </c>
      <c r="B46" s="56">
        <f>Časy!B43</f>
        <v>66</v>
      </c>
      <c r="C46" s="57" t="str">
        <f>VLOOKUP($B46,'Databáze_běžců+Startovka'!$B$6:$H$803,2,FALSE)</f>
        <v>Krejčí</v>
      </c>
      <c r="D46" s="57" t="str">
        <f>VLOOKUP($B46,'Databáze_běžců+Startovka'!$B$6:$H$803,3,FALSE)</f>
        <v>Tomáš</v>
      </c>
      <c r="E46" s="56" t="str">
        <f>VLOOKUP($B46,'Databáze_běžců+Startovka'!$B$6:$H$803,4,FALSE)</f>
        <v>M</v>
      </c>
      <c r="F46" s="56">
        <f>VLOOKUP($B46,'Databáze_běžců+Startovka'!$B$6:$H$803,5,FALSE)</f>
        <v>1986</v>
      </c>
      <c r="G46" s="56" t="str">
        <f>VLOOKUP($B46,'Databáze_běžců+Startovka'!$B$6:$H$803,6,FALSE)</f>
        <v xml:space="preserve">TJ Liga 100 Olomouc</v>
      </c>
      <c r="H46" s="56" t="str">
        <f>VLOOKUP($B46,'Databáze_běžců+Startovka'!$B$6:$H$803,7,FALSE)</f>
        <v xml:space="preserve">muži B</v>
      </c>
      <c r="I46" s="58">
        <f>VLOOKUP($B46,Časy!$B$3:$E$957,4,FALSE)</f>
        <v>2.4930555555555553e-002</v>
      </c>
    </row>
    <row r="47">
      <c r="A47">
        <v>42</v>
      </c>
      <c r="B47" s="56">
        <f>Časy!B44</f>
        <v>23</v>
      </c>
      <c r="C47" s="57" t="str">
        <f>VLOOKUP($B47,'Databáze_běžců+Startovka'!$B$6:$H$803,2,FALSE)</f>
        <v>Václavková</v>
      </c>
      <c r="D47" s="57" t="str">
        <f>VLOOKUP($B47,'Databáze_běžců+Startovka'!$B$6:$H$803,3,FALSE)</f>
        <v>Jana</v>
      </c>
      <c r="E47" s="56" t="str">
        <f>VLOOKUP($B47,'Databáze_běžců+Startovka'!$B$6:$H$803,4,FALSE)</f>
        <v>Ž</v>
      </c>
      <c r="F47" s="56">
        <f>VLOOKUP($B47,'Databáze_běžců+Startovka'!$B$6:$H$803,5,FALSE)</f>
        <v>1989</v>
      </c>
      <c r="G47" s="56" t="str">
        <f>VLOOKUP($B47,'Databáze_běžců+Startovka'!$B$6:$H$803,6,FALSE)</f>
        <v xml:space="preserve">SKI-OB Šternberk</v>
      </c>
      <c r="H47" s="56" t="str">
        <f>VLOOKUP($B47,'Databáze_běžců+Startovka'!$B$6:$H$803,7,FALSE)</f>
        <v xml:space="preserve">ženy F</v>
      </c>
      <c r="I47" s="58">
        <f>VLOOKUP($B47,Časy!$B$3:$E$957,4,FALSE)</f>
        <v>2.494212962962963e-002</v>
      </c>
    </row>
    <row r="48">
      <c r="A48">
        <v>43</v>
      </c>
      <c r="B48" s="56">
        <f>Časy!B45</f>
        <v>46</v>
      </c>
      <c r="C48" s="57" t="str">
        <f>VLOOKUP($B48,'Databáze_běžců+Startovka'!$B$6:$H$803,2,FALSE)</f>
        <v>Winterová</v>
      </c>
      <c r="D48" s="57" t="str">
        <f>VLOOKUP($B48,'Databáze_běžců+Startovka'!$B$6:$H$803,3,FALSE)</f>
        <v>Vlaďka</v>
      </c>
      <c r="E48" s="56" t="str">
        <f>VLOOKUP($B48,'Databáze_běžců+Startovka'!$B$6:$H$803,4,FALSE)</f>
        <v>Ž</v>
      </c>
      <c r="F48" s="56">
        <f>VLOOKUP($B48,'Databáze_běžců+Startovka'!$B$6:$H$803,5,FALSE)</f>
        <v>1984</v>
      </c>
      <c r="G48" s="56">
        <f>VLOOKUP($B48,'Databáze_běžců+Startovka'!$B$6:$H$803,6,FALSE)</f>
        <v>0</v>
      </c>
      <c r="H48" s="56" t="str">
        <f>VLOOKUP($B48,'Databáze_běžců+Startovka'!$B$6:$H$803,7,FALSE)</f>
        <v xml:space="preserve">ženy G</v>
      </c>
      <c r="I48" s="58">
        <f>VLOOKUP($B48,Časy!$B$3:$E$957,4,FALSE)</f>
        <v>2.508101851851852e-002</v>
      </c>
    </row>
    <row r="49">
      <c r="A49">
        <v>44</v>
      </c>
      <c r="B49" s="56">
        <f>Časy!B46</f>
        <v>40</v>
      </c>
      <c r="C49" s="57" t="str">
        <f>VLOOKUP($B49,'Databáze_běžců+Startovka'!$B$6:$H$803,2,FALSE)</f>
        <v>Jedlička</v>
      </c>
      <c r="D49" s="57" t="str">
        <f>VLOOKUP($B49,'Databáze_běžců+Startovka'!$B$6:$H$803,3,FALSE)</f>
        <v>Miloslav</v>
      </c>
      <c r="E49" s="56" t="str">
        <f>VLOOKUP($B49,'Databáze_běžců+Startovka'!$B$6:$H$803,4,FALSE)</f>
        <v>M</v>
      </c>
      <c r="F49" s="56">
        <f>VLOOKUP($B49,'Databáze_běžců+Startovka'!$B$6:$H$803,5,FALSE)</f>
        <v>1986</v>
      </c>
      <c r="G49" s="56" t="str">
        <f>VLOOKUP($B49,'Databáze_běžců+Startovka'!$B$6:$H$803,6,FALSE)</f>
        <v xml:space="preserve">TJ Liga 100 Olomouc</v>
      </c>
      <c r="H49" s="56" t="str">
        <f>VLOOKUP($B49,'Databáze_běžců+Startovka'!$B$6:$H$803,7,FALSE)</f>
        <v xml:space="preserve">muži B</v>
      </c>
      <c r="I49" s="58">
        <f>VLOOKUP($B49,Časy!$B$3:$E$957,4,FALSE)</f>
        <v>2.5428240740740741e-002</v>
      </c>
    </row>
    <row r="50">
      <c r="A50">
        <v>45</v>
      </c>
      <c r="B50" s="56">
        <f>Časy!B47</f>
        <v>47</v>
      </c>
      <c r="C50" s="57" t="str">
        <f>VLOOKUP($B50,'Databáze_běžců+Startovka'!$B$6:$H$803,2,FALSE)</f>
        <v>Fritscher</v>
      </c>
      <c r="D50" s="57" t="str">
        <f>VLOOKUP($B50,'Databáze_běžců+Startovka'!$B$6:$H$803,3,FALSE)</f>
        <v>Adam</v>
      </c>
      <c r="E50" s="56" t="str">
        <f>VLOOKUP($B50,'Databáze_běžců+Startovka'!$B$6:$H$803,4,FALSE)</f>
        <v>M</v>
      </c>
      <c r="F50" s="56">
        <f>VLOOKUP($B50,'Databáze_běžců+Startovka'!$B$6:$H$803,5,FALSE)</f>
        <v>1975</v>
      </c>
      <c r="G50" s="56" t="str">
        <f>VLOOKUP($B50,'Databáze_běžců+Startovka'!$B$6:$H$803,6,FALSE)</f>
        <v xml:space="preserve">TJ Liga 100 Olomouc</v>
      </c>
      <c r="H50" s="56" t="str">
        <f>VLOOKUP($B50,'Databáze_běžců+Startovka'!$B$6:$H$803,7,FALSE)</f>
        <v xml:space="preserve">muži C</v>
      </c>
      <c r="I50" s="58">
        <f>VLOOKUP($B50,Časy!$B$3:$E$957,4,FALSE)</f>
        <v>2.5729166666666664e-002</v>
      </c>
    </row>
    <row r="51">
      <c r="A51">
        <v>46</v>
      </c>
      <c r="B51" s="56">
        <f>Časy!B48</f>
        <v>32</v>
      </c>
      <c r="C51" s="57" t="str">
        <f>VLOOKUP($B51,'Databáze_běžců+Startovka'!$B$6:$H$803,2,FALSE)</f>
        <v>Zdráhalová</v>
      </c>
      <c r="D51" s="57" t="str">
        <f>VLOOKUP($B51,'Databáze_běžců+Startovka'!$B$6:$H$803,3,FALSE)</f>
        <v>Magda</v>
      </c>
      <c r="E51" s="56" t="str">
        <f>VLOOKUP($B51,'Databáze_běžců+Startovka'!$B$6:$H$803,4,FALSE)</f>
        <v>Ž</v>
      </c>
      <c r="F51" s="56">
        <f>VLOOKUP($B51,'Databáze_běžců+Startovka'!$B$6:$H$803,5,FALSE)</f>
        <v>1979</v>
      </c>
      <c r="G51" s="56" t="str">
        <f>VLOOKUP($B51,'Databáze_běžců+Startovka'!$B$6:$H$803,6,FALSE)</f>
        <v xml:space="preserve">TJ Liga 100 Olomouc</v>
      </c>
      <c r="H51" s="56" t="str">
        <f>VLOOKUP($B51,'Databáze_běžců+Startovka'!$B$6:$H$803,7,FALSE)</f>
        <v xml:space="preserve">ženy G</v>
      </c>
      <c r="I51" s="58">
        <f>VLOOKUP($B51,Časy!$B$3:$E$957,4,FALSE)</f>
        <v>2.5995370370370367e-002</v>
      </c>
    </row>
    <row r="52">
      <c r="A52">
        <v>47</v>
      </c>
      <c r="B52" s="56">
        <f>Časy!B49</f>
        <v>52</v>
      </c>
      <c r="C52" s="57" t="str">
        <f>VLOOKUP($B52,'Databáze_běžců+Startovka'!$B$6:$H$803,2,FALSE)</f>
        <v>Růžička</v>
      </c>
      <c r="D52" s="57" t="str">
        <f>VLOOKUP($B52,'Databáze_běžců+Startovka'!$B$6:$H$803,3,FALSE)</f>
        <v>Richard</v>
      </c>
      <c r="E52" s="56" t="str">
        <f>VLOOKUP($B52,'Databáze_běžců+Startovka'!$B$6:$H$803,4,FALSE)</f>
        <v>M</v>
      </c>
      <c r="F52" s="56">
        <f>VLOOKUP($B52,'Databáze_běžců+Startovka'!$B$6:$H$803,5,FALSE)</f>
        <v>1981</v>
      </c>
      <c r="G52" s="56" t="str">
        <f>VLOOKUP($B52,'Databáze_běžců+Startovka'!$B$6:$H$803,6,FALSE)</f>
        <v xml:space="preserve">TJ Liga 100 Olomouc</v>
      </c>
      <c r="H52" s="56" t="str">
        <f>VLOOKUP($B52,'Databáze_běžců+Startovka'!$B$6:$H$803,7,FALSE)</f>
        <v xml:space="preserve">muži B</v>
      </c>
      <c r="I52" s="58">
        <f>VLOOKUP($B52,Časy!$B$3:$E$957,4,FALSE)</f>
        <v>2.6122685185185183e-002</v>
      </c>
    </row>
    <row r="53">
      <c r="A53">
        <v>48</v>
      </c>
      <c r="B53" s="56">
        <f>Časy!B50</f>
        <v>71</v>
      </c>
      <c r="C53" s="57" t="str">
        <f>VLOOKUP($B53,'Databáze_běžců+Startovka'!$B$6:$H$803,2,FALSE)</f>
        <v>Gentric</v>
      </c>
      <c r="D53" s="57" t="str">
        <f>VLOOKUP($B53,'Databáze_běžců+Startovka'!$B$6:$H$803,3,FALSE)</f>
        <v>Marc</v>
      </c>
      <c r="E53" s="56" t="str">
        <f>VLOOKUP($B53,'Databáze_běžců+Startovka'!$B$6:$H$803,4,FALSE)</f>
        <v>M</v>
      </c>
      <c r="F53" s="56">
        <f>VLOOKUP($B53,'Databáze_běžců+Startovka'!$B$6:$H$803,5,FALSE)</f>
        <v>1969</v>
      </c>
      <c r="G53" s="56" t="str">
        <f>VLOOKUP($B53,'Databáze_běžců+Startovka'!$B$6:$H$803,6,FALSE)</f>
        <v xml:space="preserve">SKI-OB Šternberk</v>
      </c>
      <c r="H53" s="56" t="str">
        <f>VLOOKUP($B53,'Databáze_běžců+Startovka'!$B$6:$H$803,7,FALSE)</f>
        <v xml:space="preserve">muži C</v>
      </c>
      <c r="I53" s="58">
        <f>VLOOKUP($B53,Časy!$B$3:$E$957,4,FALSE)</f>
        <v>2.6261574074074076e-002</v>
      </c>
    </row>
    <row r="54">
      <c r="A54">
        <v>49</v>
      </c>
      <c r="B54" s="56">
        <f>Časy!B51</f>
        <v>62</v>
      </c>
      <c r="C54" s="57" t="str">
        <f>VLOOKUP($B54,'Databáze_běžců+Startovka'!$B$6:$H$803,2,FALSE)</f>
        <v>Protivánek</v>
      </c>
      <c r="D54" s="57" t="str">
        <f>VLOOKUP($B54,'Databáze_běžců+Startovka'!$B$6:$H$803,3,FALSE)</f>
        <v>Jindřich</v>
      </c>
      <c r="E54" s="56" t="str">
        <f>VLOOKUP($B54,'Databáze_běžců+Startovka'!$B$6:$H$803,4,FALSE)</f>
        <v>M</v>
      </c>
      <c r="F54" s="56">
        <f>VLOOKUP($B54,'Databáze_běžců+Startovka'!$B$6:$H$803,5,FALSE)</f>
        <v>1980</v>
      </c>
      <c r="G54" s="56" t="str">
        <f>VLOOKUP($B54,'Databáze_běžců+Startovka'!$B$6:$H$803,6,FALSE)</f>
        <v xml:space="preserve">SDH Vojnice</v>
      </c>
      <c r="H54" s="56" t="str">
        <f>VLOOKUP($B54,'Databáze_běžců+Startovka'!$B$6:$H$803,7,FALSE)</f>
        <v xml:space="preserve">muži B</v>
      </c>
      <c r="I54" s="58">
        <f>VLOOKUP($B54,Časy!$B$3:$E$957,4,FALSE)</f>
        <v>2.630787037037037e-002</v>
      </c>
    </row>
    <row r="55">
      <c r="A55">
        <v>50</v>
      </c>
      <c r="B55" s="56">
        <f>Časy!B52</f>
        <v>70</v>
      </c>
      <c r="C55" s="57" t="str">
        <f>VLOOKUP($B55,'Databáze_běžců+Startovka'!$B$6:$H$803,2,FALSE)</f>
        <v>Pokorná</v>
      </c>
      <c r="D55" s="57" t="str">
        <f>VLOOKUP($B55,'Databáze_běžců+Startovka'!$B$6:$H$803,3,FALSE)</f>
        <v>Zuzana</v>
      </c>
      <c r="E55" s="56" t="str">
        <f>VLOOKUP($B55,'Databáze_běžců+Startovka'!$B$6:$H$803,4,FALSE)</f>
        <v>Ž</v>
      </c>
      <c r="F55" s="56">
        <f>VLOOKUP($B55,'Databáze_běžců+Startovka'!$B$6:$H$803,5,FALSE)</f>
        <v>1987</v>
      </c>
      <c r="G55" s="56" t="str">
        <f>VLOOKUP($B55,'Databáze_běžců+Startovka'!$B$6:$H$803,6,FALSE)</f>
        <v>---</v>
      </c>
      <c r="H55" s="56" t="str">
        <f>VLOOKUP($B55,'Databáze_běžců+Startovka'!$B$6:$H$803,7,FALSE)</f>
        <v xml:space="preserve">ženy F</v>
      </c>
      <c r="I55" s="58">
        <f>VLOOKUP($B55,Časy!$B$3:$E$957,4,FALSE)</f>
        <v>2.6331018518518517e-002</v>
      </c>
    </row>
    <row r="56">
      <c r="A56">
        <v>51</v>
      </c>
      <c r="B56" s="56">
        <f>Časy!B53</f>
        <v>20</v>
      </c>
      <c r="C56" s="57" t="str">
        <f>VLOOKUP($B56,'Databáze_běžců+Startovka'!$B$6:$H$803,2,FALSE)</f>
        <v>Šarník</v>
      </c>
      <c r="D56" s="57" t="str">
        <f>VLOOKUP($B56,'Databáze_běžců+Startovka'!$B$6:$H$803,3,FALSE)</f>
        <v>Stanislav</v>
      </c>
      <c r="E56" s="56" t="str">
        <f>VLOOKUP($B56,'Databáze_běžců+Startovka'!$B$6:$H$803,4,FALSE)</f>
        <v>M</v>
      </c>
      <c r="F56" s="56">
        <f>VLOOKUP($B56,'Databáze_běžců+Startovka'!$B$6:$H$803,5,FALSE)</f>
        <v>1974</v>
      </c>
      <c r="G56" s="56" t="str">
        <f>VLOOKUP($B56,'Databáze_běžců+Startovka'!$B$6:$H$803,6,FALSE)</f>
        <v>Olomouc</v>
      </c>
      <c r="H56" s="56" t="str">
        <f>VLOOKUP($B56,'Databáze_běžců+Startovka'!$B$6:$H$803,7,FALSE)</f>
        <v xml:space="preserve">muži C</v>
      </c>
      <c r="I56" s="58">
        <f>VLOOKUP($B56,Časy!$B$3:$E$957,4,FALSE)</f>
        <v>2.6574074074074073e-002</v>
      </c>
    </row>
    <row r="57">
      <c r="A57">
        <v>52</v>
      </c>
      <c r="B57" s="56">
        <f>Časy!B54</f>
        <v>54</v>
      </c>
      <c r="C57" s="57" t="str">
        <f>VLOOKUP($B57,'Databáze_běžců+Startovka'!$B$6:$H$803,2,FALSE)</f>
        <v>Koňárová</v>
      </c>
      <c r="D57" s="57" t="str">
        <f>VLOOKUP($B57,'Databáze_běžců+Startovka'!$B$6:$H$803,3,FALSE)</f>
        <v>Sára</v>
      </c>
      <c r="E57" s="56" t="str">
        <f>VLOOKUP($B57,'Databáze_běžců+Startovka'!$B$6:$H$803,4,FALSE)</f>
        <v>Ž</v>
      </c>
      <c r="F57" s="56">
        <f>VLOOKUP($B57,'Databáze_běžců+Startovka'!$B$6:$H$803,5,FALSE)</f>
        <v>2001</v>
      </c>
      <c r="G57" s="56">
        <f>VLOOKUP($B57,'Databáze_běžců+Startovka'!$B$6:$H$803,6,FALSE)</f>
        <v>0</v>
      </c>
      <c r="H57" s="56" t="str">
        <f>VLOOKUP($B57,'Databáze_běžců+Startovka'!$B$6:$H$803,7,FALSE)</f>
        <v xml:space="preserve">ženy F</v>
      </c>
      <c r="I57" s="58">
        <f>VLOOKUP($B57,Časy!$B$3:$E$957,4,FALSE)</f>
        <v>2.6724537037037036e-002</v>
      </c>
    </row>
    <row r="58">
      <c r="A58">
        <v>53</v>
      </c>
      <c r="B58" s="56">
        <f>Časy!B55</f>
        <v>21</v>
      </c>
      <c r="C58" s="57" t="str">
        <f>VLOOKUP($B58,'Databáze_běžců+Startovka'!$B$6:$H$803,2,FALSE)</f>
        <v>Šarník</v>
      </c>
      <c r="D58" s="57" t="str">
        <f>VLOOKUP($B58,'Databáze_běžců+Startovka'!$B$6:$H$803,3,FALSE)</f>
        <v>Jakub</v>
      </c>
      <c r="E58" s="56" t="str">
        <f>VLOOKUP($B58,'Databáze_běžců+Startovka'!$B$6:$H$803,4,FALSE)</f>
        <v>M</v>
      </c>
      <c r="F58" s="56">
        <f>VLOOKUP($B58,'Databáze_běžců+Startovka'!$B$6:$H$803,5,FALSE)</f>
        <v>1995</v>
      </c>
      <c r="G58" s="56" t="str">
        <f>VLOOKUP($B58,'Databáze_běžců+Startovka'!$B$6:$H$803,6,FALSE)</f>
        <v>Olomouc</v>
      </c>
      <c r="H58" s="56" t="str">
        <f>VLOOKUP($B58,'Databáze_běžců+Startovka'!$B$6:$H$803,7,FALSE)</f>
        <v xml:space="preserve">muži A</v>
      </c>
      <c r="I58" s="58">
        <f>VLOOKUP($B58,Časy!$B$3:$E$957,4,FALSE)</f>
        <v>2.7106481481481481e-002</v>
      </c>
    </row>
    <row r="59">
      <c r="A59">
        <v>54</v>
      </c>
      <c r="B59" s="56">
        <f>Časy!B56</f>
        <v>35</v>
      </c>
      <c r="C59" s="57" t="str">
        <f>VLOOKUP($B59,'Databáze_běžců+Startovka'!$B$6:$H$803,2,FALSE)</f>
        <v>Žák</v>
      </c>
      <c r="D59" s="57" t="str">
        <f>VLOOKUP($B59,'Databáze_běžců+Startovka'!$B$6:$H$803,3,FALSE)</f>
        <v>Bartoloměj</v>
      </c>
      <c r="E59" s="56" t="str">
        <f>VLOOKUP($B59,'Databáze_běžců+Startovka'!$B$6:$H$803,4,FALSE)</f>
        <v>M</v>
      </c>
      <c r="F59" s="56">
        <f>VLOOKUP($B59,'Databáze_běžců+Startovka'!$B$6:$H$803,5,FALSE)</f>
        <v>2011</v>
      </c>
      <c r="G59" s="56">
        <f>VLOOKUP($B59,'Databáze_běžců+Startovka'!$B$6:$H$803,6,FALSE)</f>
        <v>0</v>
      </c>
      <c r="H59" s="56" t="str">
        <f>VLOOKUP($B59,'Databáze_běžců+Startovka'!$B$6:$H$803,7,FALSE)</f>
        <v xml:space="preserve">muži A</v>
      </c>
      <c r="I59" s="58">
        <f>VLOOKUP($B59,Časy!$B$3:$E$957,4,FALSE)</f>
        <v>2.7129629629629632e-002</v>
      </c>
    </row>
    <row r="60">
      <c r="A60">
        <v>55</v>
      </c>
      <c r="B60" s="56">
        <f>Časy!B57</f>
        <v>59</v>
      </c>
      <c r="C60" s="57" t="str">
        <f>VLOOKUP($B60,'Databáze_běžců+Startovka'!$B$6:$H$803,2,FALSE)</f>
        <v>Koupilová</v>
      </c>
      <c r="D60" s="57" t="str">
        <f>VLOOKUP($B60,'Databáze_běžců+Startovka'!$B$6:$H$803,3,FALSE)</f>
        <v>Eliška</v>
      </c>
      <c r="E60" s="56" t="str">
        <f>VLOOKUP($B60,'Databáze_běžců+Startovka'!$B$6:$H$803,4,FALSE)</f>
        <v>Ž</v>
      </c>
      <c r="F60" s="56">
        <f>VLOOKUP($B60,'Databáze_běžců+Startovka'!$B$6:$H$803,5,FALSE)</f>
        <v>2009</v>
      </c>
      <c r="G60" s="56" t="str">
        <f>VLOOKUP($B60,'Databáze_běžců+Startovka'!$B$6:$H$803,6,FALSE)</f>
        <v xml:space="preserve">AK Šternberk</v>
      </c>
      <c r="H60" s="56" t="str">
        <f>VLOOKUP($B60,'Databáze_běžců+Startovka'!$B$6:$H$803,7,FALSE)</f>
        <v xml:space="preserve">ženy F</v>
      </c>
      <c r="I60" s="58">
        <f>VLOOKUP($B60,Časy!$B$3:$E$957,4,FALSE)</f>
        <v>2.7453703703703702e-002</v>
      </c>
    </row>
    <row r="61">
      <c r="A61">
        <v>56</v>
      </c>
      <c r="B61" s="56">
        <f>Časy!B58</f>
        <v>60</v>
      </c>
      <c r="C61" s="57" t="str">
        <f>VLOOKUP($B61,'Databáze_běžců+Startovka'!$B$6:$H$803,2,FALSE)</f>
        <v>Koupil</v>
      </c>
      <c r="D61" s="57" t="str">
        <f>VLOOKUP($B61,'Databáze_běžců+Startovka'!$B$6:$H$803,3,FALSE)</f>
        <v>Petr</v>
      </c>
      <c r="E61" s="56" t="str">
        <f>VLOOKUP($B61,'Databáze_běžců+Startovka'!$B$6:$H$803,4,FALSE)</f>
        <v>M</v>
      </c>
      <c r="F61" s="56">
        <f>VLOOKUP($B61,'Databáze_běžců+Startovka'!$B$6:$H$803,5,FALSE)</f>
        <v>1976</v>
      </c>
      <c r="G61" s="56" t="str">
        <f>VLOOKUP($B61,'Databáze_běžců+Startovka'!$B$6:$H$803,6,FALSE)</f>
        <v xml:space="preserve">TJ Liga 100 Olomouc</v>
      </c>
      <c r="H61" s="56" t="str">
        <f>VLOOKUP($B61,'Databáze_běžců+Startovka'!$B$6:$H$803,7,FALSE)</f>
        <v xml:space="preserve">muži C</v>
      </c>
      <c r="I61" s="58">
        <f>VLOOKUP($B61,Časy!$B$3:$E$957,4,FALSE)</f>
        <v>2.7592592592592596e-002</v>
      </c>
    </row>
    <row r="62">
      <c r="A62">
        <v>57</v>
      </c>
      <c r="B62" s="56">
        <f>Časy!B59</f>
        <v>16</v>
      </c>
      <c r="C62" s="57" t="str">
        <f>VLOOKUP($B62,'Databáze_běžců+Startovka'!$B$6:$H$803,2,FALSE)</f>
        <v>Kolmaš</v>
      </c>
      <c r="D62" s="57" t="str">
        <f>VLOOKUP($B62,'Databáze_běžců+Startovka'!$B$6:$H$803,3,FALSE)</f>
        <v>Zdeněk</v>
      </c>
      <c r="E62" s="56" t="str">
        <f>VLOOKUP($B62,'Databáze_běžců+Startovka'!$B$6:$H$803,4,FALSE)</f>
        <v>M</v>
      </c>
      <c r="F62" s="56">
        <f>VLOOKUP($B62,'Databáze_běžců+Startovka'!$B$6:$H$803,5,FALSE)</f>
        <v>1984</v>
      </c>
      <c r="G62" s="56" t="str">
        <f>VLOOKUP($B62,'Databáze_běžců+Startovka'!$B$6:$H$803,6,FALSE)</f>
        <v xml:space="preserve">TJ Liga 100 Olomouc</v>
      </c>
      <c r="H62" s="56" t="str">
        <f>VLOOKUP($B62,'Databáze_běžců+Startovka'!$B$6:$H$803,7,FALSE)</f>
        <v xml:space="preserve">muži B</v>
      </c>
      <c r="I62" s="58">
        <f>VLOOKUP($B62,Časy!$B$3:$E$957,4,FALSE)</f>
        <v>2.7685185185185188e-002</v>
      </c>
    </row>
    <row r="63">
      <c r="A63">
        <v>58</v>
      </c>
      <c r="B63" s="56">
        <f>Časy!B60</f>
        <v>3</v>
      </c>
      <c r="C63" s="57" t="str">
        <f>VLOOKUP($B63,'Databáze_běžců+Startovka'!$B$6:$H$803,2,FALSE)</f>
        <v>Doseděl</v>
      </c>
      <c r="D63" s="57" t="str">
        <f>VLOOKUP($B63,'Databáze_běžců+Startovka'!$B$6:$H$803,3,FALSE)</f>
        <v>Emil</v>
      </c>
      <c r="E63" s="56" t="str">
        <f>VLOOKUP($B63,'Databáze_běžců+Startovka'!$B$6:$H$803,4,FALSE)</f>
        <v>M</v>
      </c>
      <c r="F63" s="56">
        <f>VLOOKUP($B63,'Databáze_běžců+Startovka'!$B$6:$H$803,5,FALSE)</f>
        <v>1961</v>
      </c>
      <c r="G63" s="56" t="str">
        <f>VLOOKUP($B63,'Databáze_běžců+Startovka'!$B$6:$H$803,6,FALSE)</f>
        <v xml:space="preserve">SKI-OB Šternberk</v>
      </c>
      <c r="H63" s="56" t="str">
        <f>VLOOKUP($B63,'Databáze_běžců+Startovka'!$B$6:$H$803,7,FALSE)</f>
        <v xml:space="preserve">muži D</v>
      </c>
      <c r="I63" s="58">
        <f>VLOOKUP($B63,Časy!$B$3:$E$957,4,FALSE)</f>
        <v>2.7743055555555559e-002</v>
      </c>
    </row>
    <row r="64">
      <c r="A64">
        <v>59</v>
      </c>
      <c r="B64" s="56">
        <f>Časy!B61</f>
        <v>7</v>
      </c>
      <c r="C64" s="57" t="str">
        <f>VLOOKUP($B64,'Databáze_běžců+Startovka'!$B$6:$H$803,2,FALSE)</f>
        <v>Raclavský</v>
      </c>
      <c r="D64" s="57" t="str">
        <f>VLOOKUP($B64,'Databáze_běžců+Startovka'!$B$6:$H$803,3,FALSE)</f>
        <v>Vlastimil</v>
      </c>
      <c r="E64" s="56" t="str">
        <f>VLOOKUP($B64,'Databáze_běžců+Startovka'!$B$6:$H$803,4,FALSE)</f>
        <v>M</v>
      </c>
      <c r="F64" s="56">
        <f>VLOOKUP($B64,'Databáze_běžců+Startovka'!$B$6:$H$803,5,FALSE)</f>
        <v>1955</v>
      </c>
      <c r="G64" s="56" t="str">
        <f>VLOOKUP($B64,'Databáze_běžců+Startovka'!$B$6:$H$803,6,FALSE)</f>
        <v xml:space="preserve">TJ Liga 100 Olomouc</v>
      </c>
      <c r="H64" s="56" t="str">
        <f>VLOOKUP($B64,'Databáze_běžců+Startovka'!$B$6:$H$803,7,FALSE)</f>
        <v xml:space="preserve">muži E</v>
      </c>
      <c r="I64" s="58">
        <f>VLOOKUP($B64,Časy!$B$3:$E$957,4,FALSE)</f>
        <v>2.7800925925925923e-002</v>
      </c>
    </row>
    <row r="65">
      <c r="A65">
        <v>60</v>
      </c>
      <c r="B65" s="56">
        <f>Časy!B62</f>
        <v>4</v>
      </c>
      <c r="C65" s="57" t="str">
        <f>VLOOKUP($B65,'Databáze_běžců+Startovka'!$B$6:$H$803,2,FALSE)</f>
        <v>Špacír</v>
      </c>
      <c r="D65" s="57" t="str">
        <f>VLOOKUP($B65,'Databáze_běžců+Startovka'!$B$6:$H$803,3,FALSE)</f>
        <v>Ladislav</v>
      </c>
      <c r="E65" s="56" t="str">
        <f>VLOOKUP($B65,'Databáze_běžců+Startovka'!$B$6:$H$803,4,FALSE)</f>
        <v>M</v>
      </c>
      <c r="F65" s="56">
        <f>VLOOKUP($B65,'Databáze_běžců+Startovka'!$B$6:$H$803,5,FALSE)</f>
        <v>1955</v>
      </c>
      <c r="G65" s="56" t="str">
        <f>VLOOKUP($B65,'Databáze_běžců+Startovka'!$B$6:$H$803,6,FALSE)</f>
        <v xml:space="preserve">Loko Břeclav</v>
      </c>
      <c r="H65" s="56" t="str">
        <f>VLOOKUP($B65,'Databáze_běžců+Startovka'!$B$6:$H$803,7,FALSE)</f>
        <v xml:space="preserve">muži E</v>
      </c>
      <c r="I65" s="58">
        <f>VLOOKUP($B65,Časy!$B$3:$E$957,4,FALSE)</f>
        <v>2.7974537037037034e-002</v>
      </c>
    </row>
    <row r="66">
      <c r="A66">
        <v>61</v>
      </c>
      <c r="B66" s="56">
        <f>Časy!B63</f>
        <v>31</v>
      </c>
      <c r="C66" s="57" t="str">
        <f>VLOOKUP($B66,'Databáze_běžců+Startovka'!$B$6:$H$803,2,FALSE)</f>
        <v>Teichmann</v>
      </c>
      <c r="D66" s="57" t="str">
        <f>VLOOKUP($B66,'Databáze_běžců+Startovka'!$B$6:$H$803,3,FALSE)</f>
        <v>Petr</v>
      </c>
      <c r="E66" s="56" t="str">
        <f>VLOOKUP($B66,'Databáze_běžců+Startovka'!$B$6:$H$803,4,FALSE)</f>
        <v>M</v>
      </c>
      <c r="F66" s="56">
        <f>VLOOKUP($B66,'Databáze_běžců+Startovka'!$B$6:$H$803,5,FALSE)</f>
        <v>1977</v>
      </c>
      <c r="G66" s="56" t="str">
        <f>VLOOKUP($B66,'Databáze_běžců+Startovka'!$B$6:$H$803,6,FALSE)</f>
        <v>RLW</v>
      </c>
      <c r="H66" s="56" t="str">
        <f>VLOOKUP($B66,'Databáze_běžců+Startovka'!$B$6:$H$803,7,FALSE)</f>
        <v xml:space="preserve">muži B</v>
      </c>
      <c r="I66" s="58">
        <f>VLOOKUP($B66,Časy!$B$3:$E$957,4,FALSE)</f>
        <v>2.8067129629629626e-002</v>
      </c>
    </row>
    <row r="67">
      <c r="A67">
        <v>62</v>
      </c>
      <c r="B67" s="56">
        <f>Časy!B64</f>
        <v>9</v>
      </c>
      <c r="C67" s="57" t="str">
        <f>VLOOKUP($B67,'Databáze_běžců+Startovka'!$B$6:$H$803,2,FALSE)</f>
        <v xml:space="preserve">Ondrušík </v>
      </c>
      <c r="D67" s="57" t="str">
        <f>VLOOKUP($B67,'Databáze_běžců+Startovka'!$B$6:$H$803,3,FALSE)</f>
        <v>Míra</v>
      </c>
      <c r="E67" s="56" t="str">
        <f>VLOOKUP($B67,'Databáze_běžců+Startovka'!$B$6:$H$803,4,FALSE)</f>
        <v>M</v>
      </c>
      <c r="F67" s="56">
        <f>VLOOKUP($B67,'Databáze_běžců+Startovka'!$B$6:$H$803,5,FALSE)</f>
        <v>1982</v>
      </c>
      <c r="G67" s="56" t="str">
        <f>VLOOKUP($B67,'Databáze_běžců+Startovka'!$B$6:$H$803,6,FALSE)</f>
        <v xml:space="preserve">Pasekačka RUN</v>
      </c>
      <c r="H67" s="56" t="str">
        <f>VLOOKUP($B67,'Databáze_běžců+Startovka'!$B$6:$H$803,7,FALSE)</f>
        <v xml:space="preserve">muži B</v>
      </c>
      <c r="I67" s="58">
        <f>VLOOKUP($B67,Časy!$B$3:$E$957,4,FALSE)</f>
        <v>2.855324074074074e-002</v>
      </c>
    </row>
    <row r="68">
      <c r="A68">
        <v>63</v>
      </c>
      <c r="B68" s="56">
        <f>Časy!B65</f>
        <v>36</v>
      </c>
      <c r="C68" s="57" t="str">
        <f>VLOOKUP($B68,'Databáze_běžců+Startovka'!$B$6:$H$803,2,FALSE)</f>
        <v>Swaczyna</v>
      </c>
      <c r="D68" s="57" t="str">
        <f>VLOOKUP($B68,'Databáze_běžců+Startovka'!$B$6:$H$803,3,FALSE)</f>
        <v>Pavel</v>
      </c>
      <c r="E68" s="56" t="str">
        <f>VLOOKUP($B68,'Databáze_běžců+Startovka'!$B$6:$H$803,4,FALSE)</f>
        <v>M</v>
      </c>
      <c r="F68" s="56">
        <f>VLOOKUP($B68,'Databáze_běžců+Startovka'!$B$6:$H$803,5,FALSE)</f>
        <v>1981</v>
      </c>
      <c r="G68" s="56" t="str">
        <f>VLOOKUP($B68,'Databáze_běžců+Startovka'!$B$6:$H$803,6,FALSE)</f>
        <v>Šternberk</v>
      </c>
      <c r="H68" s="56" t="str">
        <f>VLOOKUP($B68,'Databáze_běžců+Startovka'!$B$6:$H$803,7,FALSE)</f>
        <v xml:space="preserve">muži B</v>
      </c>
      <c r="I68" s="58">
        <f>VLOOKUP($B68,Časy!$B$3:$E$957,4,FALSE)</f>
        <v>2.8726851851851851e-002</v>
      </c>
    </row>
    <row r="69">
      <c r="A69">
        <v>64</v>
      </c>
      <c r="B69" s="56">
        <f>Časy!B66</f>
        <v>78</v>
      </c>
      <c r="C69" s="57" t="str">
        <f>VLOOKUP($B69,'Databáze_běžců+Startovka'!$B$6:$H$803,2,FALSE)</f>
        <v>Vysloužilová</v>
      </c>
      <c r="D69" s="57" t="str">
        <f>VLOOKUP($B69,'Databáze_běžců+Startovka'!$B$6:$H$803,3,FALSE)</f>
        <v>Jana</v>
      </c>
      <c r="E69" s="56" t="str">
        <f>VLOOKUP($B69,'Databáze_běžců+Startovka'!$B$6:$H$803,4,FALSE)</f>
        <v>Ž</v>
      </c>
      <c r="F69" s="56">
        <f>VLOOKUP($B69,'Databáze_běžců+Startovka'!$B$6:$H$803,5,FALSE)</f>
        <v>1983</v>
      </c>
      <c r="G69" s="56" t="str">
        <f>VLOOKUP($B69,'Databáze_běžců+Startovka'!$B$6:$H$803,6,FALSE)</f>
        <v xml:space="preserve">TJ Liga 100 Olomouc</v>
      </c>
      <c r="H69" s="56" t="str">
        <f>VLOOKUP($B69,'Databáze_běžců+Startovka'!$B$6:$H$803,7,FALSE)</f>
        <v xml:space="preserve">ženy G</v>
      </c>
      <c r="I69" s="58">
        <f>VLOOKUP($B69,Časy!$B$3:$E$957,4,FALSE)</f>
        <v>2.8784722222222225e-002</v>
      </c>
    </row>
    <row r="70">
      <c r="A70">
        <v>65</v>
      </c>
      <c r="B70" s="56">
        <f>Časy!B67</f>
        <v>64</v>
      </c>
      <c r="C70" s="57" t="str">
        <f>VLOOKUP($B70,'Databáze_běžců+Startovka'!$B$6:$H$803,2,FALSE)</f>
        <v>Krappmannová</v>
      </c>
      <c r="D70" s="57" t="str">
        <f>VLOOKUP($B70,'Databáze_běžců+Startovka'!$B$6:$H$803,3,FALSE)</f>
        <v>Marie</v>
      </c>
      <c r="E70" s="56" t="str">
        <f>VLOOKUP($B70,'Databáze_běžců+Startovka'!$B$6:$H$803,4,FALSE)</f>
        <v>Ž</v>
      </c>
      <c r="F70" s="56">
        <f>VLOOKUP($B70,'Databáze_běžců+Startovka'!$B$6:$H$803,5,FALSE)</f>
        <v>1977</v>
      </c>
      <c r="G70" s="56" t="str">
        <f>VLOOKUP($B70,'Databáze_běžců+Startovka'!$B$6:$H$803,6,FALSE)</f>
        <v>-</v>
      </c>
      <c r="H70" s="56" t="str">
        <f>VLOOKUP($B70,'Databáze_běžců+Startovka'!$B$6:$H$803,7,FALSE)</f>
        <v xml:space="preserve">ženy G</v>
      </c>
      <c r="I70" s="58">
        <f>VLOOKUP($B70,Časy!$B$3:$E$957,4,FALSE)</f>
        <v>2.9212962962962965e-002</v>
      </c>
    </row>
    <row r="71">
      <c r="A71">
        <v>66</v>
      </c>
      <c r="B71" s="56">
        <f>Časy!B68</f>
        <v>12</v>
      </c>
      <c r="C71" s="57" t="str">
        <f>VLOOKUP($B71,'Databáze_běžců+Startovka'!$B$6:$H$803,2,FALSE)</f>
        <v>Kavanová</v>
      </c>
      <c r="D71" s="57" t="str">
        <f>VLOOKUP($B71,'Databáze_běžců+Startovka'!$B$6:$H$803,3,FALSE)</f>
        <v>Vlasta</v>
      </c>
      <c r="E71" s="56" t="str">
        <f>VLOOKUP($B71,'Databáze_běžců+Startovka'!$B$6:$H$803,4,FALSE)</f>
        <v>Ž</v>
      </c>
      <c r="F71" s="56">
        <f>VLOOKUP($B71,'Databáze_běžců+Startovka'!$B$6:$H$803,5,FALSE)</f>
        <v>1977</v>
      </c>
      <c r="G71" s="56" t="str">
        <f>VLOOKUP($B71,'Databáze_běžců+Startovka'!$B$6:$H$803,6,FALSE)</f>
        <v xml:space="preserve">TJ Granitol Mor. Beroun</v>
      </c>
      <c r="H71" s="56" t="str">
        <f>VLOOKUP($B71,'Databáze_běžců+Startovka'!$B$6:$H$803,7,FALSE)</f>
        <v xml:space="preserve">ženy G</v>
      </c>
      <c r="I71" s="58">
        <f>VLOOKUP($B71,Časy!$B$3:$E$957,4,FALSE)</f>
        <v>2.9571759259259259e-002</v>
      </c>
    </row>
    <row r="72">
      <c r="A72">
        <v>67</v>
      </c>
      <c r="B72" s="56">
        <f>Časy!B69</f>
        <v>53</v>
      </c>
      <c r="C72" s="57" t="str">
        <f>VLOOKUP($B72,'Databáze_běžců+Startovka'!$B$6:$H$803,2,FALSE)</f>
        <v>Kořínek</v>
      </c>
      <c r="D72" s="57" t="str">
        <f>VLOOKUP($B72,'Databáze_běžců+Startovka'!$B$6:$H$803,3,FALSE)</f>
        <v>Pavel</v>
      </c>
      <c r="E72" s="56" t="str">
        <f>VLOOKUP($B72,'Databáze_běžců+Startovka'!$B$6:$H$803,4,FALSE)</f>
        <v>M</v>
      </c>
      <c r="F72" s="56">
        <f>VLOOKUP($B72,'Databáze_běžců+Startovka'!$B$6:$H$803,5,FALSE)</f>
        <v>2003</v>
      </c>
      <c r="G72" s="56" t="str">
        <f>VLOOKUP($B72,'Databáze_běžců+Startovka'!$B$6:$H$803,6,FALSE)</f>
        <v>Trisk</v>
      </c>
      <c r="H72" s="56" t="str">
        <f>VLOOKUP($B72,'Databáze_běžců+Startovka'!$B$6:$H$803,7,FALSE)</f>
        <v xml:space="preserve">muži A</v>
      </c>
      <c r="I72" s="58">
        <f>VLOOKUP($B72,Časy!$B$3:$E$957,4,FALSE)</f>
        <v>2.9641203703703701e-002</v>
      </c>
    </row>
    <row r="73">
      <c r="A73">
        <v>68</v>
      </c>
      <c r="B73" s="56">
        <f>Časy!B70</f>
        <v>25</v>
      </c>
      <c r="C73" s="57" t="str">
        <f>VLOOKUP($B73,'Databáze_běžců+Startovka'!$B$6:$H$803,2,FALSE)</f>
        <v>Petříková</v>
      </c>
      <c r="D73" s="57" t="str">
        <f>VLOOKUP($B73,'Databáze_běžců+Startovka'!$B$6:$H$803,3,FALSE)</f>
        <v>Krystína</v>
      </c>
      <c r="E73" s="56" t="str">
        <f>VLOOKUP($B73,'Databáze_běžců+Startovka'!$B$6:$H$803,4,FALSE)</f>
        <v>Ž</v>
      </c>
      <c r="F73" s="56">
        <f>VLOOKUP($B73,'Databáze_běžců+Startovka'!$B$6:$H$803,5,FALSE)</f>
        <v>2010</v>
      </c>
      <c r="G73" s="56" t="str">
        <f>VLOOKUP($B73,'Databáze_běžců+Startovka'!$B$6:$H$803,6,FALSE)</f>
        <v xml:space="preserve">AK Šternberk</v>
      </c>
      <c r="H73" s="56" t="str">
        <f>VLOOKUP($B73,'Databáze_běžců+Startovka'!$B$6:$H$803,7,FALSE)</f>
        <v xml:space="preserve">ženy F</v>
      </c>
      <c r="I73" s="58">
        <f>VLOOKUP($B73,Časy!$B$3:$E$957,4,FALSE)</f>
        <v>2.97337962962963e-002</v>
      </c>
    </row>
    <row r="74">
      <c r="A74">
        <v>69</v>
      </c>
      <c r="B74" s="56">
        <f>Časy!B71</f>
        <v>19</v>
      </c>
      <c r="C74" s="57" t="str">
        <f>VLOOKUP($B74,'Databáze_běžců+Startovka'!$B$6:$H$803,2,FALSE)</f>
        <v>Šmejkalová</v>
      </c>
      <c r="D74" s="57" t="str">
        <f>VLOOKUP($B74,'Databáze_běžců+Startovka'!$B$6:$H$803,3,FALSE)</f>
        <v>Bára</v>
      </c>
      <c r="E74" s="56" t="str">
        <f>VLOOKUP($B74,'Databáze_běžců+Startovka'!$B$6:$H$803,4,FALSE)</f>
        <v>Ž</v>
      </c>
      <c r="F74" s="56">
        <f>VLOOKUP($B74,'Databáze_běžců+Startovka'!$B$6:$H$803,5,FALSE)</f>
        <v>2009</v>
      </c>
      <c r="G74" s="56" t="str">
        <f>VLOOKUP($B74,'Databáze_běžců+Startovka'!$B$6:$H$803,6,FALSE)</f>
        <v xml:space="preserve">AK Šternberk</v>
      </c>
      <c r="H74" s="56" t="str">
        <f>VLOOKUP($B74,'Databáze_běžců+Startovka'!$B$6:$H$803,7,FALSE)</f>
        <v xml:space="preserve">ženy F</v>
      </c>
      <c r="I74" s="58">
        <f>VLOOKUP($B74,Časy!$B$3:$E$957,4,FALSE)</f>
        <v>3.0358796296296297e-002</v>
      </c>
    </row>
    <row r="75">
      <c r="A75">
        <v>70</v>
      </c>
      <c r="B75" s="56">
        <f>Časy!B72</f>
        <v>76</v>
      </c>
      <c r="C75" s="57" t="str">
        <f>VLOOKUP($B75,'Databáze_běžců+Startovka'!$B$6:$H$803,2,FALSE)</f>
        <v xml:space="preserve">Kropáček </v>
      </c>
      <c r="D75" s="57" t="str">
        <f>VLOOKUP($B75,'Databáze_běžců+Startovka'!$B$6:$H$803,3,FALSE)</f>
        <v xml:space="preserve">Ivo </v>
      </c>
      <c r="E75" s="56" t="str">
        <f>VLOOKUP($B75,'Databáze_běžců+Startovka'!$B$6:$H$803,4,FALSE)</f>
        <v>M</v>
      </c>
      <c r="F75" s="56">
        <f>VLOOKUP($B75,'Databáze_běžců+Startovka'!$B$6:$H$803,5,FALSE)</f>
        <v>1976</v>
      </c>
      <c r="G75" s="56" t="str">
        <f>VLOOKUP($B75,'Databáze_běžců+Startovka'!$B$6:$H$803,6,FALSE)</f>
        <v xml:space="preserve">SKI OB Šternberk</v>
      </c>
      <c r="H75" s="56" t="str">
        <f>VLOOKUP($B75,'Databáze_běžců+Startovka'!$B$6:$H$803,7,FALSE)</f>
        <v xml:space="preserve">muži C</v>
      </c>
      <c r="I75" s="58">
        <f>VLOOKUP($B75,Časy!$B$3:$E$957,4,FALSE)</f>
        <v>3.138888888888889e-002</v>
      </c>
    </row>
    <row r="76">
      <c r="A76">
        <v>71</v>
      </c>
      <c r="B76" s="56">
        <f>Časy!B73</f>
        <v>13</v>
      </c>
      <c r="C76" s="57" t="str">
        <f>VLOOKUP($B76,'Databáze_běžců+Startovka'!$B$6:$H$803,2,FALSE)</f>
        <v>Pařenicová</v>
      </c>
      <c r="D76" s="57" t="str">
        <f>VLOOKUP($B76,'Databáze_běžců+Startovka'!$B$6:$H$803,3,FALSE)</f>
        <v>Kateřina</v>
      </c>
      <c r="E76" s="56" t="str">
        <f>VLOOKUP($B76,'Databáze_běžců+Startovka'!$B$6:$H$803,4,FALSE)</f>
        <v>Ž</v>
      </c>
      <c r="F76" s="56">
        <f>VLOOKUP($B76,'Databáze_běžců+Startovka'!$B$6:$H$803,5,FALSE)</f>
        <v>1975</v>
      </c>
      <c r="G76" s="56" t="str">
        <f>VLOOKUP($B76,'Databáze_běžců+Startovka'!$B$6:$H$803,6,FALSE)</f>
        <v xml:space="preserve">TJ Mor. Beroun</v>
      </c>
      <c r="H76" s="56" t="str">
        <f>VLOOKUP($B76,'Databáze_běžců+Startovka'!$B$6:$H$803,7,FALSE)</f>
        <v xml:space="preserve">ženy H</v>
      </c>
      <c r="I76" s="58">
        <f>VLOOKUP($B76,Časy!$B$3:$E$957,4,FALSE)</f>
        <v>3.1944444444444449e-002</v>
      </c>
    </row>
    <row r="77">
      <c r="A77">
        <v>72</v>
      </c>
      <c r="B77" s="56">
        <f>Časy!B74</f>
        <v>26</v>
      </c>
      <c r="C77" s="57" t="str">
        <f>VLOOKUP($B77,'Databáze_běžců+Startovka'!$B$6:$H$803,2,FALSE)</f>
        <v>Mráček</v>
      </c>
      <c r="D77" s="57" t="str">
        <f>VLOOKUP($B77,'Databáze_běžců+Startovka'!$B$6:$H$803,3,FALSE)</f>
        <v>Rostislav</v>
      </c>
      <c r="E77" s="56" t="str">
        <f>VLOOKUP($B77,'Databáze_běžců+Startovka'!$B$6:$H$803,4,FALSE)</f>
        <v>M</v>
      </c>
      <c r="F77" s="56">
        <f>VLOOKUP($B77,'Databáze_běžců+Startovka'!$B$6:$H$803,5,FALSE)</f>
        <v>1954</v>
      </c>
      <c r="G77" s="56" t="str">
        <f>VLOOKUP($B77,'Databáze_běžců+Startovka'!$B$6:$H$803,6,FALSE)</f>
        <v>Rokytnice</v>
      </c>
      <c r="H77" s="56" t="str">
        <f>VLOOKUP($B77,'Databáze_běžců+Startovka'!$B$6:$H$803,7,FALSE)</f>
        <v xml:space="preserve">muži E</v>
      </c>
      <c r="I77" s="58">
        <f>VLOOKUP($B77,Časy!$B$3:$E$957,4,FALSE)</f>
        <v>3.3425925925925921e-002</v>
      </c>
    </row>
    <row r="78">
      <c r="A78">
        <v>73</v>
      </c>
      <c r="B78" s="56">
        <f>Časy!B75</f>
        <v>50</v>
      </c>
      <c r="C78" s="57" t="str">
        <f>VLOOKUP($B78,'Databáze_běžců+Startovka'!$B$6:$H$803,2,FALSE)</f>
        <v>Táborská</v>
      </c>
      <c r="D78" s="57" t="str">
        <f>VLOOKUP($B78,'Databáze_běžců+Startovka'!$B$6:$H$803,3,FALSE)</f>
        <v>Gabriela</v>
      </c>
      <c r="E78" s="56" t="str">
        <f>VLOOKUP($B78,'Databáze_běžců+Startovka'!$B$6:$H$803,4,FALSE)</f>
        <v>Ž</v>
      </c>
      <c r="F78" s="56">
        <f>VLOOKUP($B78,'Databáze_běžců+Startovka'!$B$6:$H$803,5,FALSE)</f>
        <v>1993</v>
      </c>
      <c r="G78" s="56" t="str">
        <f>VLOOKUP($B78,'Databáze_běžců+Startovka'!$B$6:$H$803,6,FALSE)</f>
        <v xml:space="preserve">Svatý Kopeček</v>
      </c>
      <c r="H78" s="56" t="str">
        <f>VLOOKUP($B78,'Databáze_běžců+Startovka'!$B$6:$H$803,7,FALSE)</f>
        <v xml:space="preserve">ženy F</v>
      </c>
      <c r="I78" s="58">
        <f>VLOOKUP($B78,Časy!$B$3:$E$957,4,FALSE)</f>
        <v>3.3472222222222223e-002</v>
      </c>
    </row>
    <row r="79">
      <c r="A79">
        <v>74</v>
      </c>
      <c r="B79" s="56">
        <f>Časy!B76</f>
        <v>67</v>
      </c>
      <c r="C79" s="57" t="str">
        <f>VLOOKUP($B79,'Databáze_běžců+Startovka'!$B$6:$H$803,2,FALSE)</f>
        <v>Písková</v>
      </c>
      <c r="D79" s="57" t="str">
        <f>VLOOKUP($B79,'Databáze_běžců+Startovka'!$B$6:$H$803,3,FALSE)</f>
        <v>Ludmila</v>
      </c>
      <c r="E79" s="56" t="str">
        <f>VLOOKUP($B79,'Databáze_běžců+Startovka'!$B$6:$H$803,4,FALSE)</f>
        <v>Ž</v>
      </c>
      <c r="F79" s="56">
        <f>VLOOKUP($B79,'Databáze_běžců+Startovka'!$B$6:$H$803,5,FALSE)</f>
        <v>1966</v>
      </c>
      <c r="G79" s="56" t="str">
        <f>VLOOKUP($B79,'Databáze_běžců+Startovka'!$B$6:$H$803,6,FALSE)</f>
        <v xml:space="preserve">TJ Liga 100 Olomouc</v>
      </c>
      <c r="H79" s="56" t="str">
        <f>VLOOKUP($B79,'Databáze_běžců+Startovka'!$B$6:$H$803,7,FALSE)</f>
        <v xml:space="preserve">ženy H</v>
      </c>
      <c r="I79" s="58">
        <f>VLOOKUP($B79,Časy!$B$3:$E$957,4,FALSE)</f>
        <v>3.3506944444444443e-002</v>
      </c>
    </row>
    <row r="80">
      <c r="A80">
        <v>75</v>
      </c>
      <c r="B80" s="56">
        <f>Časy!B77</f>
        <v>58</v>
      </c>
      <c r="C80" s="57" t="str">
        <f>VLOOKUP($B80,'Databáze_běžců+Startovka'!$B$6:$H$803,2,FALSE)</f>
        <v>Polednová</v>
      </c>
      <c r="D80" s="57" t="str">
        <f>VLOOKUP($B80,'Databáze_běžců+Startovka'!$B$6:$H$803,3,FALSE)</f>
        <v>Zuzana</v>
      </c>
      <c r="E80" s="56" t="str">
        <f>VLOOKUP($B80,'Databáze_běžců+Startovka'!$B$6:$H$803,4,FALSE)</f>
        <v>Ž</v>
      </c>
      <c r="F80" s="56">
        <f>VLOOKUP($B80,'Databáze_běžců+Startovka'!$B$6:$H$803,5,FALSE)</f>
        <v>1983</v>
      </c>
      <c r="G80" s="56" t="str">
        <f>VLOOKUP($B80,'Databáze_běžců+Startovka'!$B$6:$H$803,6,FALSE)</f>
        <v>--</v>
      </c>
      <c r="H80" s="56" t="str">
        <f>VLOOKUP($B80,'Databáze_běžců+Startovka'!$B$6:$H$803,7,FALSE)</f>
        <v xml:space="preserve">ženy G</v>
      </c>
      <c r="I80" s="58">
        <f>VLOOKUP($B80,Časy!$B$3:$E$957,4,FALSE)</f>
        <v>3.471064814814815e-002</v>
      </c>
    </row>
    <row r="81">
      <c r="A81">
        <v>76</v>
      </c>
      <c r="B81" s="56">
        <f>Časy!B78</f>
        <v>15</v>
      </c>
      <c r="C81" s="57" t="str">
        <f>VLOOKUP($B81,'Databáze_běžců+Startovka'!$B$6:$H$803,2,FALSE)</f>
        <v>Juřena</v>
      </c>
      <c r="D81" s="57" t="str">
        <f>VLOOKUP($B81,'Databáze_běžců+Startovka'!$B$6:$H$803,3,FALSE)</f>
        <v>Milan</v>
      </c>
      <c r="E81" s="56" t="str">
        <f>VLOOKUP($B81,'Databáze_běžců+Startovka'!$B$6:$H$803,4,FALSE)</f>
        <v>M</v>
      </c>
      <c r="F81" s="56">
        <f>VLOOKUP($B81,'Databáze_běžců+Startovka'!$B$6:$H$803,5,FALSE)</f>
        <v>1960</v>
      </c>
      <c r="G81" s="56" t="str">
        <f>VLOOKUP($B81,'Databáze_běžců+Startovka'!$B$6:$H$803,6,FALSE)</f>
        <v xml:space="preserve">TJ Granitol Mor. Beroun</v>
      </c>
      <c r="H81" s="56" t="str">
        <f>VLOOKUP($B81,'Databáze_běžců+Startovka'!$B$6:$H$803,7,FALSE)</f>
        <v xml:space="preserve">muži D</v>
      </c>
      <c r="I81" s="58">
        <f>VLOOKUP($B81,Časy!$B$3:$E$957,4,FALSE)</f>
        <v>3.5092592592592592e-002</v>
      </c>
    </row>
    <row r="82">
      <c r="A82">
        <v>77</v>
      </c>
      <c r="B82" s="56">
        <f>Časy!B79</f>
        <v>28</v>
      </c>
      <c r="C82" s="57" t="str">
        <f>VLOOKUP($B82,'Databáze_běžců+Startovka'!$B$6:$H$803,2,FALSE)</f>
        <v>Kropáčková</v>
      </c>
      <c r="D82" s="57" t="str">
        <f>VLOOKUP($B82,'Databáze_běžců+Startovka'!$B$6:$H$803,3,FALSE)</f>
        <v>Lucie</v>
      </c>
      <c r="E82" s="56" t="str">
        <f>VLOOKUP($B82,'Databáze_běžců+Startovka'!$B$6:$H$803,4,FALSE)</f>
        <v>Ž</v>
      </c>
      <c r="F82" s="56">
        <f>VLOOKUP($B82,'Databáze_běžců+Startovka'!$B$6:$H$803,5,FALSE)</f>
        <v>1977</v>
      </c>
      <c r="G82" s="56" t="str">
        <f>VLOOKUP($B82,'Databáze_běžců+Startovka'!$B$6:$H$803,6,FALSE)</f>
        <v xml:space="preserve">AK Šternberk</v>
      </c>
      <c r="H82" s="56" t="str">
        <f>VLOOKUP($B82,'Databáze_běžců+Startovka'!$B$6:$H$803,7,FALSE)</f>
        <v xml:space="preserve">ženy G</v>
      </c>
      <c r="I82" s="58">
        <f>VLOOKUP($B82,Časy!$B$3:$E$957,4,FALSE)</f>
        <v>3.5532407407407408e-002</v>
      </c>
    </row>
    <row r="83">
      <c r="A83">
        <v>78</v>
      </c>
      <c r="B83" s="56">
        <f>Časy!B80</f>
        <v>63</v>
      </c>
      <c r="C83" s="57" t="str">
        <f>VLOOKUP($B83,'Databáze_běžců+Startovka'!$B$6:$H$803,2,FALSE)</f>
        <v>Kocman</v>
      </c>
      <c r="D83" s="57" t="str">
        <f>VLOOKUP($B83,'Databáze_běžců+Startovka'!$B$6:$H$803,3,FALSE)</f>
        <v>Tomáš</v>
      </c>
      <c r="E83" s="56" t="str">
        <f>VLOOKUP($B83,'Databáze_běžců+Startovka'!$B$6:$H$803,4,FALSE)</f>
        <v>M</v>
      </c>
      <c r="F83" s="56">
        <f>VLOOKUP($B83,'Databáze_běžců+Startovka'!$B$6:$H$803,5,FALSE)</f>
        <v>1961</v>
      </c>
      <c r="G83" s="56" t="str">
        <f>VLOOKUP($B83,'Databáze_běžců+Startovka'!$B$6:$H$803,6,FALSE)</f>
        <v>Papaya</v>
      </c>
      <c r="H83" s="56" t="str">
        <f>VLOOKUP($B83,'Databáze_běžců+Startovka'!$B$6:$H$803,7,FALSE)</f>
        <v xml:space="preserve">muži D</v>
      </c>
      <c r="I83" s="58">
        <f>VLOOKUP($B83,Časy!$B$3:$E$957,4,FALSE)</f>
        <v>3.7557870370370373e-002</v>
      </c>
    </row>
    <row r="84">
      <c r="A84">
        <v>79</v>
      </c>
      <c r="B84" s="56">
        <f>Časy!B81</f>
        <v>22</v>
      </c>
      <c r="C84" s="57" t="str">
        <f>VLOOKUP($B84,'Databáze_běžců+Startovka'!$B$6:$H$803,2,FALSE)</f>
        <v>Karlová</v>
      </c>
      <c r="D84" s="57" t="str">
        <f>VLOOKUP($B84,'Databáze_běžců+Startovka'!$B$6:$H$803,3,FALSE)</f>
        <v>Iveta</v>
      </c>
      <c r="E84" s="56" t="str">
        <f>VLOOKUP($B84,'Databáze_běžců+Startovka'!$B$6:$H$803,4,FALSE)</f>
        <v>Ž</v>
      </c>
      <c r="F84" s="56">
        <f>VLOOKUP($B84,'Databáze_běžců+Startovka'!$B$6:$H$803,5,FALSE)</f>
        <v>1976</v>
      </c>
      <c r="G84" s="56" t="str">
        <f>VLOOKUP($B84,'Databáze_běžců+Startovka'!$B$6:$H$803,6,FALSE)</f>
        <v>Hněvotín</v>
      </c>
      <c r="H84" s="56" t="str">
        <f>VLOOKUP($B84,'Databáze_běžců+Startovka'!$B$6:$H$803,7,FALSE)</f>
        <v xml:space="preserve">ženy H</v>
      </c>
      <c r="I84" s="58">
        <f>VLOOKUP($B84,Časy!$B$3:$E$957,4,FALSE)</f>
        <v>3.7638888888888895e-002</v>
      </c>
    </row>
    <row r="85">
      <c r="A85">
        <v>80</v>
      </c>
      <c r="B85" s="56">
        <f>Časy!B82</f>
        <v>48</v>
      </c>
      <c r="C85" s="57" t="str">
        <f>VLOOKUP($B85,'Databáze_běžců+Startovka'!$B$6:$H$803,2,FALSE)</f>
        <v>Vaněk</v>
      </c>
      <c r="D85" s="57" t="str">
        <f>VLOOKUP($B85,'Databáze_běžců+Startovka'!$B$6:$H$803,3,FALSE)</f>
        <v>Jaromír</v>
      </c>
      <c r="E85" s="56" t="str">
        <f>VLOOKUP($B85,'Databáze_běžců+Startovka'!$B$6:$H$803,4,FALSE)</f>
        <v>M</v>
      </c>
      <c r="F85" s="56">
        <f>VLOOKUP($B85,'Databáze_běžců+Startovka'!$B$6:$H$803,5,FALSE)</f>
        <v>1948</v>
      </c>
      <c r="G85" s="56" t="str">
        <f>VLOOKUP($B85,'Databáze_běžců+Startovka'!$B$6:$H$803,6,FALSE)</f>
        <v xml:space="preserve">TJ Liga 100 Olomouc</v>
      </c>
      <c r="H85" s="56" t="str">
        <f>VLOOKUP($B85,'Databáze_běžců+Startovka'!$B$6:$H$803,7,FALSE)</f>
        <v xml:space="preserve">muži E</v>
      </c>
      <c r="I85" s="58">
        <f>VLOOKUP($B85,Časy!$B$3:$E$957,4,FALSE)</f>
        <v>3.8391203703703698e-002</v>
      </c>
    </row>
    <row r="86">
      <c r="A86">
        <v>81</v>
      </c>
      <c r="B86" s="56">
        <f>Časy!B83</f>
        <v>6</v>
      </c>
      <c r="C86" s="57" t="str">
        <f>VLOOKUP($B86,'Databáze_běžců+Startovka'!$B$6:$H$803,2,FALSE)</f>
        <v>Morávek</v>
      </c>
      <c r="D86" s="57" t="str">
        <f>VLOOKUP($B86,'Databáze_běžců+Startovka'!$B$6:$H$803,3,FALSE)</f>
        <v>Jiří</v>
      </c>
      <c r="E86" s="56" t="str">
        <f>VLOOKUP($B86,'Databáze_běžců+Startovka'!$B$6:$H$803,4,FALSE)</f>
        <v>M</v>
      </c>
      <c r="F86" s="56">
        <f>VLOOKUP($B86,'Databáze_běžců+Startovka'!$B$6:$H$803,5,FALSE)</f>
        <v>1947</v>
      </c>
      <c r="G86" s="56" t="str">
        <f>VLOOKUP($B86,'Databáze_běžců+Startovka'!$B$6:$H$803,6,FALSE)</f>
        <v xml:space="preserve">TJ Liga 100 Olomouc</v>
      </c>
      <c r="H86" s="56" t="str">
        <f>VLOOKUP($B86,'Databáze_běžců+Startovka'!$B$6:$H$803,7,FALSE)</f>
        <v xml:space="preserve">muži E</v>
      </c>
      <c r="I86" s="58">
        <f>VLOOKUP($B86,Časy!$B$3:$E$957,4,FALSE)</f>
        <v>4.0694444444444443e-002</v>
      </c>
    </row>
    <row r="87">
      <c r="A87">
        <v>82</v>
      </c>
      <c r="B87" s="56">
        <f>Časy!B84</f>
        <v>73</v>
      </c>
      <c r="C87" s="57" t="str">
        <f>VLOOKUP($B87,'Databáze_běžců+Startovka'!$B$6:$H$803,2,FALSE)</f>
        <v>Ambrož</v>
      </c>
      <c r="D87" s="57" t="str">
        <f>VLOOKUP($B87,'Databáze_běžců+Startovka'!$B$6:$H$803,3,FALSE)</f>
        <v>Radek</v>
      </c>
      <c r="E87" s="56" t="str">
        <f>VLOOKUP($B87,'Databáze_běžců+Startovka'!$B$6:$H$803,4,FALSE)</f>
        <v>M</v>
      </c>
      <c r="F87" s="56">
        <f>VLOOKUP($B87,'Databáze_běžců+Startovka'!$B$6:$H$803,5,FALSE)</f>
        <v>1993</v>
      </c>
      <c r="G87" s="56" t="str">
        <f>VLOOKUP($B87,'Databáze_běžců+Startovka'!$B$6:$H$803,6,FALSE)</f>
        <v xml:space="preserve">AK Olomouc</v>
      </c>
      <c r="H87" s="56" t="str">
        <f>VLOOKUP($B87,'Databáze_běžců+Startovka'!$B$6:$H$803,7,FALSE)</f>
        <v xml:space="preserve">muži A</v>
      </c>
      <c r="I87" s="58" t="str">
        <f>VLOOKUP($B87,Časy!$B$3:$E$957,4,FALSE)</f>
        <v>DNF</v>
      </c>
    </row>
    <row r="88">
      <c r="A88">
        <v>83</v>
      </c>
      <c r="B88" s="56">
        <f>Časy!B85</f>
        <v>0</v>
      </c>
      <c r="C88" s="57" t="e">
        <f>VLOOKUP($B88,'Databáze_běžců+Startovka'!$B$6:$H$803,2,FALSE)</f>
        <v>#N/A</v>
      </c>
      <c r="D88" s="57" t="e">
        <f>VLOOKUP($B88,'Databáze_běžců+Startovka'!$B$6:$H$803,3,FALSE)</f>
        <v>#N/A</v>
      </c>
      <c r="E88" s="56" t="e">
        <f>VLOOKUP($B88,'Databáze_běžců+Startovka'!$B$6:$H$803,4,FALSE)</f>
        <v>#N/A</v>
      </c>
      <c r="F88" s="56" t="e">
        <f>VLOOKUP($B88,'Databáze_běžců+Startovka'!$B$6:$H$803,5,FALSE)</f>
        <v>#N/A</v>
      </c>
      <c r="G88" s="56" t="e">
        <f>VLOOKUP($B88,'Databáze_běžců+Startovka'!$B$6:$H$803,6,FALSE)</f>
        <v>#N/A</v>
      </c>
      <c r="H88" s="56" t="e">
        <f>VLOOKUP($B88,'Databáze_běžců+Startovka'!$B$6:$H$803,7,FALSE)</f>
        <v>#N/A</v>
      </c>
      <c r="I88" s="58" t="e">
        <f>VLOOKUP($B88,Časy!$B$3:$E$957,4,FALSE)</f>
        <v>#N/A</v>
      </c>
    </row>
    <row r="89">
      <c r="A89">
        <v>84</v>
      </c>
      <c r="B89" s="56">
        <f>Časy!B86</f>
        <v>0</v>
      </c>
      <c r="C89" s="57" t="e">
        <f>VLOOKUP($B89,'Databáze_běžců+Startovka'!$B$6:$H$803,2,FALSE)</f>
        <v>#N/A</v>
      </c>
      <c r="D89" s="57" t="e">
        <f>VLOOKUP($B89,'Databáze_běžců+Startovka'!$B$6:$H$803,3,FALSE)</f>
        <v>#N/A</v>
      </c>
      <c r="E89" s="56" t="e">
        <f>VLOOKUP($B89,'Databáze_běžců+Startovka'!$B$6:$H$803,4,FALSE)</f>
        <v>#N/A</v>
      </c>
      <c r="F89" s="56" t="e">
        <f>VLOOKUP($B89,'Databáze_běžců+Startovka'!$B$6:$H$803,5,FALSE)</f>
        <v>#N/A</v>
      </c>
      <c r="G89" s="56" t="e">
        <f>VLOOKUP($B89,'Databáze_běžců+Startovka'!$B$6:$H$803,6,FALSE)</f>
        <v>#N/A</v>
      </c>
      <c r="H89" s="56" t="e">
        <f>VLOOKUP($B89,'Databáze_běžců+Startovka'!$B$6:$H$803,7,FALSE)</f>
        <v>#N/A</v>
      </c>
      <c r="I89" s="58" t="e">
        <f>VLOOKUP($B89,Časy!$B$3:$E$957,4,FALSE)</f>
        <v>#N/A</v>
      </c>
    </row>
    <row r="90">
      <c r="A90">
        <v>85</v>
      </c>
      <c r="B90" s="56">
        <f>Časy!B87</f>
        <v>0</v>
      </c>
      <c r="C90" s="57" t="e">
        <f>VLOOKUP($B90,'Databáze_běžců+Startovka'!$B$6:$H$803,2,FALSE)</f>
        <v>#N/A</v>
      </c>
      <c r="D90" s="57" t="e">
        <f>VLOOKUP($B90,'Databáze_běžců+Startovka'!$B$6:$H$803,3,FALSE)</f>
        <v>#N/A</v>
      </c>
      <c r="E90" s="56" t="e">
        <f>VLOOKUP($B90,'Databáze_běžců+Startovka'!$B$6:$H$803,4,FALSE)</f>
        <v>#N/A</v>
      </c>
      <c r="F90" s="56" t="e">
        <f>VLOOKUP($B90,'Databáze_běžců+Startovka'!$B$6:$H$803,5,FALSE)</f>
        <v>#N/A</v>
      </c>
      <c r="G90" s="56" t="e">
        <f>VLOOKUP($B90,'Databáze_běžců+Startovka'!$B$6:$H$803,6,FALSE)</f>
        <v>#N/A</v>
      </c>
      <c r="H90" s="56" t="e">
        <f>VLOOKUP($B90,'Databáze_běžců+Startovka'!$B$6:$H$803,7,FALSE)</f>
        <v>#N/A</v>
      </c>
      <c r="I90" s="58" t="e">
        <f>VLOOKUP($B90,Časy!$B$3:$E$957,4,FALSE)</f>
        <v>#N/A</v>
      </c>
    </row>
    <row r="91">
      <c r="A91">
        <v>86</v>
      </c>
      <c r="B91" s="56">
        <f>Časy!B88</f>
        <v>0</v>
      </c>
      <c r="C91" s="57" t="e">
        <f>VLOOKUP($B91,'Databáze_běžců+Startovka'!$B$6:$H$803,2,FALSE)</f>
        <v>#N/A</v>
      </c>
      <c r="D91" s="57" t="e">
        <f>VLOOKUP($B91,'Databáze_běžců+Startovka'!$B$6:$H$803,3,FALSE)</f>
        <v>#N/A</v>
      </c>
      <c r="E91" s="56" t="e">
        <f>VLOOKUP($B91,'Databáze_běžců+Startovka'!$B$6:$H$803,4,FALSE)</f>
        <v>#N/A</v>
      </c>
      <c r="F91" s="56" t="e">
        <f>VLOOKUP($B91,'Databáze_běžců+Startovka'!$B$6:$H$803,5,FALSE)</f>
        <v>#N/A</v>
      </c>
      <c r="G91" s="56" t="e">
        <f>VLOOKUP($B91,'Databáze_běžců+Startovka'!$B$6:$H$803,6,FALSE)</f>
        <v>#N/A</v>
      </c>
      <c r="H91" s="56" t="e">
        <f>VLOOKUP($B91,'Databáze_běžců+Startovka'!$B$6:$H$803,7,FALSE)</f>
        <v>#N/A</v>
      </c>
      <c r="I91" s="58" t="e">
        <f>VLOOKUP($B91,Časy!$B$3:$E$957,4,FALSE)</f>
        <v>#N/A</v>
      </c>
    </row>
    <row r="92">
      <c r="A92">
        <v>87</v>
      </c>
      <c r="B92" s="56">
        <f>Časy!B89</f>
        <v>0</v>
      </c>
      <c r="C92" s="57" t="e">
        <f>VLOOKUP($B92,'Databáze_běžců+Startovka'!$B$6:$H$803,2,FALSE)</f>
        <v>#N/A</v>
      </c>
      <c r="D92" s="57" t="e">
        <f>VLOOKUP($B92,'Databáze_běžců+Startovka'!$B$6:$H$803,3,FALSE)</f>
        <v>#N/A</v>
      </c>
      <c r="E92" s="56" t="e">
        <f>VLOOKUP($B92,'Databáze_běžců+Startovka'!$B$6:$H$803,4,FALSE)</f>
        <v>#N/A</v>
      </c>
      <c r="F92" s="56" t="e">
        <f>VLOOKUP($B92,'Databáze_běžců+Startovka'!$B$6:$H$803,5,FALSE)</f>
        <v>#N/A</v>
      </c>
      <c r="G92" s="56" t="e">
        <f>VLOOKUP($B92,'Databáze_běžců+Startovka'!$B$6:$H$803,6,FALSE)</f>
        <v>#N/A</v>
      </c>
      <c r="H92" s="56" t="e">
        <f>VLOOKUP($B92,'Databáze_běžců+Startovka'!$B$6:$H$803,7,FALSE)</f>
        <v>#N/A</v>
      </c>
      <c r="I92" s="58" t="e">
        <f>VLOOKUP($B92,Časy!$B$3:$E$957,4,FALSE)</f>
        <v>#N/A</v>
      </c>
    </row>
    <row r="93">
      <c r="A93">
        <v>88</v>
      </c>
      <c r="B93" s="56">
        <f>Časy!B90</f>
        <v>0</v>
      </c>
      <c r="C93" s="57" t="e">
        <f>VLOOKUP($B93,'Databáze_běžců+Startovka'!$B$6:$H$803,2,FALSE)</f>
        <v>#N/A</v>
      </c>
      <c r="D93" s="57" t="e">
        <f>VLOOKUP($B93,'Databáze_běžců+Startovka'!$B$6:$H$803,3,FALSE)</f>
        <v>#N/A</v>
      </c>
      <c r="E93" s="56" t="e">
        <f>VLOOKUP($B93,'Databáze_běžců+Startovka'!$B$6:$H$803,4,FALSE)</f>
        <v>#N/A</v>
      </c>
      <c r="F93" s="56" t="e">
        <f>VLOOKUP($B93,'Databáze_běžců+Startovka'!$B$6:$H$803,5,FALSE)</f>
        <v>#N/A</v>
      </c>
      <c r="G93" s="56" t="e">
        <f>VLOOKUP($B93,'Databáze_běžců+Startovka'!$B$6:$H$803,6,FALSE)</f>
        <v>#N/A</v>
      </c>
      <c r="H93" s="56" t="e">
        <f>VLOOKUP($B93,'Databáze_běžců+Startovka'!$B$6:$H$803,7,FALSE)</f>
        <v>#N/A</v>
      </c>
      <c r="I93" s="58" t="e">
        <f>VLOOKUP($B93,Časy!$B$3:$E$957,4,FALSE)</f>
        <v>#N/A</v>
      </c>
    </row>
    <row r="94">
      <c r="A94">
        <v>89</v>
      </c>
      <c r="B94" s="56">
        <f>Časy!B91</f>
        <v>0</v>
      </c>
      <c r="C94" s="57" t="e">
        <f>VLOOKUP($B94,'Databáze_běžců+Startovka'!$B$6:$H$803,2,FALSE)</f>
        <v>#N/A</v>
      </c>
      <c r="D94" s="57" t="e">
        <f>VLOOKUP($B94,'Databáze_běžců+Startovka'!$B$6:$H$803,3,FALSE)</f>
        <v>#N/A</v>
      </c>
      <c r="E94" s="56" t="e">
        <f>VLOOKUP($B94,'Databáze_běžců+Startovka'!$B$6:$H$803,4,FALSE)</f>
        <v>#N/A</v>
      </c>
      <c r="F94" s="56" t="e">
        <f>VLOOKUP($B94,'Databáze_běžců+Startovka'!$B$6:$H$803,5,FALSE)</f>
        <v>#N/A</v>
      </c>
      <c r="G94" s="56" t="e">
        <f>VLOOKUP($B94,'Databáze_běžců+Startovka'!$B$6:$H$803,6,FALSE)</f>
        <v>#N/A</v>
      </c>
      <c r="H94" s="56" t="e">
        <f>VLOOKUP($B94,'Databáze_běžců+Startovka'!$B$6:$H$803,7,FALSE)</f>
        <v>#N/A</v>
      </c>
      <c r="I94" s="58" t="e">
        <f>VLOOKUP($B94,Časy!$B$3:$E$957,4,FALSE)</f>
        <v>#N/A</v>
      </c>
    </row>
    <row r="95">
      <c r="A95">
        <v>90</v>
      </c>
      <c r="B95" s="56">
        <f>Časy!B92</f>
        <v>0</v>
      </c>
      <c r="C95" s="57" t="e">
        <f>VLOOKUP($B95,'Databáze_běžců+Startovka'!$B$6:$H$803,2,FALSE)</f>
        <v>#N/A</v>
      </c>
      <c r="D95" s="57" t="e">
        <f>VLOOKUP($B95,'Databáze_běžců+Startovka'!$B$6:$H$803,3,FALSE)</f>
        <v>#N/A</v>
      </c>
      <c r="E95" s="56" t="e">
        <f>VLOOKUP($B95,'Databáze_běžců+Startovka'!$B$6:$H$803,4,FALSE)</f>
        <v>#N/A</v>
      </c>
      <c r="F95" s="56" t="e">
        <f>VLOOKUP($B95,'Databáze_běžců+Startovka'!$B$6:$H$803,5,FALSE)</f>
        <v>#N/A</v>
      </c>
      <c r="G95" s="56" t="e">
        <f>VLOOKUP($B95,'Databáze_běžců+Startovka'!$B$6:$H$803,6,FALSE)</f>
        <v>#N/A</v>
      </c>
      <c r="H95" s="56" t="e">
        <f>VLOOKUP($B95,'Databáze_běžců+Startovka'!$B$6:$H$803,7,FALSE)</f>
        <v>#N/A</v>
      </c>
      <c r="I95" s="58" t="e">
        <f>VLOOKUP($B95,Časy!$B$3:$E$957,4,FALSE)</f>
        <v>#N/A</v>
      </c>
    </row>
    <row r="96">
      <c r="A96">
        <v>91</v>
      </c>
      <c r="B96" s="56">
        <f>Časy!B93</f>
        <v>0</v>
      </c>
      <c r="C96" s="57" t="e">
        <f>VLOOKUP($B96,'Databáze_běžců+Startovka'!$B$6:$H$803,2,FALSE)</f>
        <v>#N/A</v>
      </c>
      <c r="D96" s="57" t="e">
        <f>VLOOKUP($B96,'Databáze_běžců+Startovka'!$B$6:$H$803,3,FALSE)</f>
        <v>#N/A</v>
      </c>
      <c r="E96" s="56" t="e">
        <f>VLOOKUP($B96,'Databáze_běžců+Startovka'!$B$6:$H$803,4,FALSE)</f>
        <v>#N/A</v>
      </c>
      <c r="F96" s="56" t="e">
        <f>VLOOKUP($B96,'Databáze_běžců+Startovka'!$B$6:$H$803,5,FALSE)</f>
        <v>#N/A</v>
      </c>
      <c r="G96" s="56" t="e">
        <f>VLOOKUP($B96,'Databáze_běžců+Startovka'!$B$6:$H$803,6,FALSE)</f>
        <v>#N/A</v>
      </c>
      <c r="H96" s="56" t="e">
        <f>VLOOKUP($B96,'Databáze_běžců+Startovka'!$B$6:$H$803,7,FALSE)</f>
        <v>#N/A</v>
      </c>
      <c r="I96" s="58" t="e">
        <f>VLOOKUP($B96,Časy!$B$3:$E$957,4,FALSE)</f>
        <v>#N/A</v>
      </c>
    </row>
    <row r="97">
      <c r="A97">
        <v>92</v>
      </c>
      <c r="B97" s="56">
        <f>Časy!B94</f>
        <v>0</v>
      </c>
      <c r="C97" s="57" t="e">
        <f>VLOOKUP($B97,'Databáze_běžců+Startovka'!$B$6:$H$803,2,FALSE)</f>
        <v>#N/A</v>
      </c>
      <c r="D97" s="57" t="e">
        <f>VLOOKUP($B97,'Databáze_běžců+Startovka'!$B$6:$H$803,3,FALSE)</f>
        <v>#N/A</v>
      </c>
      <c r="E97" s="56" t="e">
        <f>VLOOKUP($B97,'Databáze_běžců+Startovka'!$B$6:$H$803,4,FALSE)</f>
        <v>#N/A</v>
      </c>
      <c r="F97" s="56" t="e">
        <f>VLOOKUP($B97,'Databáze_běžců+Startovka'!$B$6:$H$803,5,FALSE)</f>
        <v>#N/A</v>
      </c>
      <c r="G97" s="56" t="e">
        <f>VLOOKUP($B97,'Databáze_běžců+Startovka'!$B$6:$H$803,6,FALSE)</f>
        <v>#N/A</v>
      </c>
      <c r="H97" s="56" t="e">
        <f>VLOOKUP($B97,'Databáze_běžců+Startovka'!$B$6:$H$803,7,FALSE)</f>
        <v>#N/A</v>
      </c>
      <c r="I97" s="58" t="e">
        <f>VLOOKUP($B97,Časy!$B$3:$E$957,4,FALSE)</f>
        <v>#N/A</v>
      </c>
    </row>
    <row r="98">
      <c r="A98">
        <v>93</v>
      </c>
      <c r="B98" s="56">
        <f>Časy!B95</f>
        <v>0</v>
      </c>
      <c r="C98" s="57" t="e">
        <f>VLOOKUP($B98,'Databáze_běžců+Startovka'!$B$6:$H$803,2,FALSE)</f>
        <v>#N/A</v>
      </c>
      <c r="D98" s="57" t="e">
        <f>VLOOKUP($B98,'Databáze_běžců+Startovka'!$B$6:$H$803,3,FALSE)</f>
        <v>#N/A</v>
      </c>
      <c r="E98" s="56" t="e">
        <f>VLOOKUP($B98,'Databáze_běžců+Startovka'!$B$6:$H$803,4,FALSE)</f>
        <v>#N/A</v>
      </c>
      <c r="F98" s="56" t="e">
        <f>VLOOKUP($B98,'Databáze_běžců+Startovka'!$B$6:$H$803,5,FALSE)</f>
        <v>#N/A</v>
      </c>
      <c r="G98" s="56" t="e">
        <f>VLOOKUP($B98,'Databáze_běžců+Startovka'!$B$6:$H$803,6,FALSE)</f>
        <v>#N/A</v>
      </c>
      <c r="H98" s="56" t="e">
        <f>VLOOKUP($B98,'Databáze_běžců+Startovka'!$B$6:$H$803,7,FALSE)</f>
        <v>#N/A</v>
      </c>
      <c r="I98" s="58" t="e">
        <f>VLOOKUP($B98,Časy!$B$3:$E$957,4,FALSE)</f>
        <v>#N/A</v>
      </c>
    </row>
    <row r="99">
      <c r="A99">
        <v>94</v>
      </c>
      <c r="B99" s="56">
        <f>Časy!B96</f>
        <v>0</v>
      </c>
      <c r="C99" s="57" t="e">
        <f>VLOOKUP($B99,'Databáze_běžců+Startovka'!$B$6:$H$803,2,FALSE)</f>
        <v>#N/A</v>
      </c>
      <c r="D99" s="57" t="e">
        <f>VLOOKUP($B99,'Databáze_běžců+Startovka'!$B$6:$H$803,3,FALSE)</f>
        <v>#N/A</v>
      </c>
      <c r="E99" s="56" t="e">
        <f>VLOOKUP($B99,'Databáze_běžců+Startovka'!$B$6:$H$803,4,FALSE)</f>
        <v>#N/A</v>
      </c>
      <c r="F99" s="56" t="e">
        <f>VLOOKUP($B99,'Databáze_běžců+Startovka'!$B$6:$H$803,5,FALSE)</f>
        <v>#N/A</v>
      </c>
      <c r="G99" s="56" t="e">
        <f>VLOOKUP($B99,'Databáze_běžců+Startovka'!$B$6:$H$803,6,FALSE)</f>
        <v>#N/A</v>
      </c>
      <c r="H99" s="56" t="e">
        <f>VLOOKUP($B99,'Databáze_běžců+Startovka'!$B$6:$H$803,7,FALSE)</f>
        <v>#N/A</v>
      </c>
      <c r="I99" s="58" t="e">
        <f>VLOOKUP($B99,Časy!$B$3:$E$957,4,FALSE)</f>
        <v>#N/A</v>
      </c>
    </row>
    <row r="100">
      <c r="A100">
        <v>95</v>
      </c>
      <c r="B100" s="56">
        <f>Časy!B97</f>
        <v>0</v>
      </c>
      <c r="C100" s="57" t="e">
        <f>VLOOKUP($B100,'Databáze_běžců+Startovka'!$B$6:$H$803,2,FALSE)</f>
        <v>#N/A</v>
      </c>
      <c r="D100" s="57" t="e">
        <f>VLOOKUP($B100,'Databáze_běžců+Startovka'!$B$6:$H$803,3,FALSE)</f>
        <v>#N/A</v>
      </c>
      <c r="E100" s="56" t="e">
        <f>VLOOKUP($B100,'Databáze_běžců+Startovka'!$B$6:$H$803,4,FALSE)</f>
        <v>#N/A</v>
      </c>
      <c r="F100" s="56" t="e">
        <f>VLOOKUP($B100,'Databáze_běžců+Startovka'!$B$6:$H$803,5,FALSE)</f>
        <v>#N/A</v>
      </c>
      <c r="G100" s="56" t="e">
        <f>VLOOKUP($B100,'Databáze_běžců+Startovka'!$B$6:$H$803,6,FALSE)</f>
        <v>#N/A</v>
      </c>
      <c r="H100" s="56" t="e">
        <f>VLOOKUP($B100,'Databáze_běžců+Startovka'!$B$6:$H$803,7,FALSE)</f>
        <v>#N/A</v>
      </c>
      <c r="I100" s="58" t="e">
        <f>VLOOKUP($B100,Časy!$B$3:$E$957,4,FALSE)</f>
        <v>#N/A</v>
      </c>
    </row>
    <row r="101">
      <c r="A101">
        <v>96</v>
      </c>
      <c r="B101" s="56">
        <f>Časy!B98</f>
        <v>0</v>
      </c>
      <c r="C101" s="57" t="e">
        <f>VLOOKUP($B101,'Databáze_běžců+Startovka'!$B$6:$H$803,2,FALSE)</f>
        <v>#N/A</v>
      </c>
      <c r="D101" s="57" t="e">
        <f>VLOOKUP($B101,'Databáze_běžců+Startovka'!$B$6:$H$803,3,FALSE)</f>
        <v>#N/A</v>
      </c>
      <c r="E101" s="56" t="e">
        <f>VLOOKUP($B101,'Databáze_běžců+Startovka'!$B$6:$H$803,4,FALSE)</f>
        <v>#N/A</v>
      </c>
      <c r="F101" s="56" t="e">
        <f>VLOOKUP($B101,'Databáze_běžců+Startovka'!$B$6:$H$803,5,FALSE)</f>
        <v>#N/A</v>
      </c>
      <c r="G101" s="56" t="e">
        <f>VLOOKUP($B101,'Databáze_běžců+Startovka'!$B$6:$H$803,6,FALSE)</f>
        <v>#N/A</v>
      </c>
      <c r="H101" s="56" t="e">
        <f>VLOOKUP($B101,'Databáze_běžců+Startovka'!$B$6:$H$803,7,FALSE)</f>
        <v>#N/A</v>
      </c>
      <c r="I101" s="58" t="e">
        <f>VLOOKUP($B101,Časy!$B$3:$E$957,4,FALSE)</f>
        <v>#N/A</v>
      </c>
    </row>
    <row r="102">
      <c r="A102">
        <v>97</v>
      </c>
      <c r="B102" s="56">
        <f>Časy!B99</f>
        <v>0</v>
      </c>
      <c r="C102" s="57" t="e">
        <f>VLOOKUP($B102,'Databáze_běžců+Startovka'!$B$6:$H$803,2,FALSE)</f>
        <v>#N/A</v>
      </c>
      <c r="D102" s="57" t="e">
        <f>VLOOKUP($B102,'Databáze_běžců+Startovka'!$B$6:$H$803,3,FALSE)</f>
        <v>#N/A</v>
      </c>
      <c r="E102" s="56" t="e">
        <f>VLOOKUP($B102,'Databáze_běžců+Startovka'!$B$6:$H$803,4,FALSE)</f>
        <v>#N/A</v>
      </c>
      <c r="F102" s="56" t="e">
        <f>VLOOKUP($B102,'Databáze_běžců+Startovka'!$B$6:$H$803,5,FALSE)</f>
        <v>#N/A</v>
      </c>
      <c r="G102" s="56" t="e">
        <f>VLOOKUP($B102,'Databáze_běžců+Startovka'!$B$6:$H$803,6,FALSE)</f>
        <v>#N/A</v>
      </c>
      <c r="H102" s="56" t="e">
        <f>VLOOKUP($B102,'Databáze_běžců+Startovka'!$B$6:$H$803,7,FALSE)</f>
        <v>#N/A</v>
      </c>
      <c r="I102" s="58" t="e">
        <f>VLOOKUP($B102,Časy!$B$3:$E$957,4,FALSE)</f>
        <v>#N/A</v>
      </c>
    </row>
    <row r="103">
      <c r="A103">
        <v>98</v>
      </c>
      <c r="B103" s="56">
        <f>Časy!B100</f>
        <v>0</v>
      </c>
      <c r="C103" s="57" t="e">
        <f>VLOOKUP($B103,'Databáze_běžců+Startovka'!$B$6:$H$803,2,FALSE)</f>
        <v>#N/A</v>
      </c>
      <c r="D103" s="57" t="e">
        <f>VLOOKUP($B103,'Databáze_běžců+Startovka'!$B$6:$H$803,3,FALSE)</f>
        <v>#N/A</v>
      </c>
      <c r="E103" s="56" t="e">
        <f>VLOOKUP($B103,'Databáze_běžců+Startovka'!$B$6:$H$803,4,FALSE)</f>
        <v>#N/A</v>
      </c>
      <c r="F103" s="56" t="e">
        <f>VLOOKUP($B103,'Databáze_běžců+Startovka'!$B$6:$H$803,5,FALSE)</f>
        <v>#N/A</v>
      </c>
      <c r="G103" s="56" t="e">
        <f>VLOOKUP($B103,'Databáze_běžců+Startovka'!$B$6:$H$803,6,FALSE)</f>
        <v>#N/A</v>
      </c>
      <c r="H103" s="56" t="e">
        <f>VLOOKUP($B103,'Databáze_běžců+Startovka'!$B$6:$H$803,7,FALSE)</f>
        <v>#N/A</v>
      </c>
      <c r="I103" s="58" t="e">
        <f>VLOOKUP($B103,Časy!$B$3:$E$957,4,FALSE)</f>
        <v>#N/A</v>
      </c>
    </row>
    <row r="104">
      <c r="A104">
        <v>99</v>
      </c>
      <c r="B104" s="56">
        <f>Časy!B101</f>
        <v>0</v>
      </c>
      <c r="C104" s="57" t="e">
        <f>VLOOKUP($B104,'Databáze_běžců+Startovka'!$B$6:$H$803,2,FALSE)</f>
        <v>#N/A</v>
      </c>
      <c r="D104" s="57" t="e">
        <f>VLOOKUP($B104,'Databáze_běžců+Startovka'!$B$6:$H$803,3,FALSE)</f>
        <v>#N/A</v>
      </c>
      <c r="E104" s="56" t="e">
        <f>VLOOKUP($B104,'Databáze_běžců+Startovka'!$B$6:$H$803,4,FALSE)</f>
        <v>#N/A</v>
      </c>
      <c r="F104" s="56" t="e">
        <f>VLOOKUP($B104,'Databáze_běžců+Startovka'!$B$6:$H$803,5,FALSE)</f>
        <v>#N/A</v>
      </c>
      <c r="G104" s="56" t="e">
        <f>VLOOKUP($B104,'Databáze_běžců+Startovka'!$B$6:$H$803,6,FALSE)</f>
        <v>#N/A</v>
      </c>
      <c r="H104" s="56" t="e">
        <f>VLOOKUP($B104,'Databáze_běžců+Startovka'!$B$6:$H$803,7,FALSE)</f>
        <v>#N/A</v>
      </c>
      <c r="I104" s="58" t="e">
        <f>VLOOKUP($B104,Časy!$B$3:$E$957,4,FALSE)</f>
        <v>#N/A</v>
      </c>
    </row>
    <row r="105">
      <c r="A105">
        <v>100</v>
      </c>
      <c r="B105" s="56">
        <f>Časy!B102</f>
        <v>0</v>
      </c>
      <c r="C105" s="57" t="e">
        <f>VLOOKUP($B105,'Databáze_běžců+Startovka'!$B$6:$H$803,2,FALSE)</f>
        <v>#N/A</v>
      </c>
      <c r="D105" s="57" t="e">
        <f>VLOOKUP($B105,'Databáze_běžců+Startovka'!$B$6:$H$803,3,FALSE)</f>
        <v>#N/A</v>
      </c>
      <c r="E105" s="56" t="e">
        <f>VLOOKUP($B105,'Databáze_běžců+Startovka'!$B$6:$H$803,4,FALSE)</f>
        <v>#N/A</v>
      </c>
      <c r="F105" s="56" t="e">
        <f>VLOOKUP($B105,'Databáze_běžců+Startovka'!$B$6:$H$803,5,FALSE)</f>
        <v>#N/A</v>
      </c>
      <c r="G105" s="56" t="e">
        <f>VLOOKUP($B105,'Databáze_běžců+Startovka'!$B$6:$H$803,6,FALSE)</f>
        <v>#N/A</v>
      </c>
      <c r="H105" s="56" t="e">
        <f>VLOOKUP($B105,'Databáze_běžců+Startovka'!$B$6:$H$803,7,FALSE)</f>
        <v>#N/A</v>
      </c>
      <c r="I105" s="58" t="e">
        <f>VLOOKUP($B105,Časy!$B$3:$E$957,4,FALSE)</f>
        <v>#N/A</v>
      </c>
    </row>
    <row r="106">
      <c r="A106">
        <v>101</v>
      </c>
      <c r="B106" s="56">
        <f>Časy!B103</f>
        <v>0</v>
      </c>
      <c r="C106" s="57" t="e">
        <f>VLOOKUP($B106,'Databáze_běžců+Startovka'!$B$6:$H$803,2,FALSE)</f>
        <v>#N/A</v>
      </c>
      <c r="D106" s="57" t="e">
        <f>VLOOKUP($B106,'Databáze_běžců+Startovka'!$B$6:$H$803,3,FALSE)</f>
        <v>#N/A</v>
      </c>
      <c r="E106" s="56" t="e">
        <f>VLOOKUP($B106,'Databáze_běžců+Startovka'!$B$6:$H$803,4,FALSE)</f>
        <v>#N/A</v>
      </c>
      <c r="F106" s="56" t="e">
        <f>VLOOKUP($B106,'Databáze_běžců+Startovka'!$B$6:$H$803,5,FALSE)</f>
        <v>#N/A</v>
      </c>
      <c r="G106" s="56" t="e">
        <f>VLOOKUP($B106,'Databáze_běžců+Startovka'!$B$6:$H$803,6,FALSE)</f>
        <v>#N/A</v>
      </c>
      <c r="H106" s="56" t="e">
        <f>VLOOKUP($B106,'Databáze_běžců+Startovka'!$B$6:$H$803,7,FALSE)</f>
        <v>#N/A</v>
      </c>
      <c r="I106" s="58" t="e">
        <f>VLOOKUP($B106,Časy!$B$3:$E$957,4,FALSE)</f>
        <v>#N/A</v>
      </c>
    </row>
    <row r="107">
      <c r="A107">
        <v>102</v>
      </c>
      <c r="B107" s="56">
        <f>Časy!B104</f>
        <v>0</v>
      </c>
      <c r="C107" s="57" t="e">
        <f>VLOOKUP($B107,'Databáze_běžců+Startovka'!$B$6:$H$803,2,FALSE)</f>
        <v>#N/A</v>
      </c>
      <c r="D107" s="57" t="e">
        <f>VLOOKUP($B107,'Databáze_běžců+Startovka'!$B$6:$H$803,3,FALSE)</f>
        <v>#N/A</v>
      </c>
      <c r="E107" s="56" t="e">
        <f>VLOOKUP($B107,'Databáze_běžců+Startovka'!$B$6:$H$803,4,FALSE)</f>
        <v>#N/A</v>
      </c>
      <c r="F107" s="56" t="e">
        <f>VLOOKUP($B107,'Databáze_běžců+Startovka'!$B$6:$H$803,5,FALSE)</f>
        <v>#N/A</v>
      </c>
      <c r="G107" s="56" t="e">
        <f>VLOOKUP($B107,'Databáze_běžců+Startovka'!$B$6:$H$803,6,FALSE)</f>
        <v>#N/A</v>
      </c>
      <c r="H107" s="56" t="e">
        <f>VLOOKUP($B107,'Databáze_běžců+Startovka'!$B$6:$H$803,7,FALSE)</f>
        <v>#N/A</v>
      </c>
      <c r="I107" s="58" t="e">
        <f>VLOOKUP($B107,Časy!$B$3:$E$957,4,FALSE)</f>
        <v>#N/A</v>
      </c>
    </row>
    <row r="108">
      <c r="A108">
        <v>103</v>
      </c>
      <c r="B108" s="56">
        <f>Časy!B105</f>
        <v>0</v>
      </c>
      <c r="C108" s="57" t="e">
        <f>VLOOKUP($B108,'Databáze_běžců+Startovka'!$B$6:$H$803,2,FALSE)</f>
        <v>#N/A</v>
      </c>
      <c r="D108" s="57" t="e">
        <f>VLOOKUP($B108,'Databáze_běžců+Startovka'!$B$6:$H$803,3,FALSE)</f>
        <v>#N/A</v>
      </c>
      <c r="E108" s="56" t="e">
        <f>VLOOKUP($B108,'Databáze_běžců+Startovka'!$B$6:$H$803,4,FALSE)</f>
        <v>#N/A</v>
      </c>
      <c r="F108" s="56" t="e">
        <f>VLOOKUP($B108,'Databáze_běžců+Startovka'!$B$6:$H$803,5,FALSE)</f>
        <v>#N/A</v>
      </c>
      <c r="G108" s="56" t="e">
        <f>VLOOKUP($B108,'Databáze_běžců+Startovka'!$B$6:$H$803,6,FALSE)</f>
        <v>#N/A</v>
      </c>
      <c r="H108" s="56" t="e">
        <f>VLOOKUP($B108,'Databáze_běžců+Startovka'!$B$6:$H$803,7,FALSE)</f>
        <v>#N/A</v>
      </c>
      <c r="I108" s="58" t="e">
        <f>VLOOKUP($B108,Časy!$B$3:$E$957,4,FALSE)</f>
        <v>#N/A</v>
      </c>
    </row>
    <row r="109">
      <c r="A109">
        <v>104</v>
      </c>
      <c r="B109" s="56">
        <f>Časy!B106</f>
        <v>0</v>
      </c>
      <c r="C109" s="57" t="e">
        <f>VLOOKUP($B109,'Databáze_běžců+Startovka'!$B$6:$H$803,2,FALSE)</f>
        <v>#N/A</v>
      </c>
      <c r="D109" s="57" t="e">
        <f>VLOOKUP($B109,'Databáze_běžců+Startovka'!$B$6:$H$803,3,FALSE)</f>
        <v>#N/A</v>
      </c>
      <c r="E109" s="56" t="e">
        <f>VLOOKUP($B109,'Databáze_běžců+Startovka'!$B$6:$H$803,4,FALSE)</f>
        <v>#N/A</v>
      </c>
      <c r="F109" s="56" t="e">
        <f>VLOOKUP($B109,'Databáze_běžců+Startovka'!$B$6:$H$803,5,FALSE)</f>
        <v>#N/A</v>
      </c>
      <c r="G109" s="56" t="e">
        <f>VLOOKUP($B109,'Databáze_běžců+Startovka'!$B$6:$H$803,6,FALSE)</f>
        <v>#N/A</v>
      </c>
      <c r="H109" s="56" t="e">
        <f>VLOOKUP($B109,'Databáze_běžců+Startovka'!$B$6:$H$803,7,FALSE)</f>
        <v>#N/A</v>
      </c>
      <c r="I109" s="58" t="e">
        <f>VLOOKUP($B109,Časy!$B$3:$E$957,4,FALSE)</f>
        <v>#N/A</v>
      </c>
    </row>
    <row r="110">
      <c r="A110">
        <v>105</v>
      </c>
      <c r="B110" s="56">
        <f>Časy!B107</f>
        <v>0</v>
      </c>
      <c r="C110" s="57" t="e">
        <f>VLOOKUP($B110,'Databáze_běžců+Startovka'!$B$6:$H$803,2,FALSE)</f>
        <v>#N/A</v>
      </c>
      <c r="D110" s="57" t="e">
        <f>VLOOKUP($B110,'Databáze_běžců+Startovka'!$B$6:$H$803,3,FALSE)</f>
        <v>#N/A</v>
      </c>
      <c r="E110" s="56" t="e">
        <f>VLOOKUP($B110,'Databáze_běžců+Startovka'!$B$6:$H$803,4,FALSE)</f>
        <v>#N/A</v>
      </c>
      <c r="F110" s="56" t="e">
        <f>VLOOKUP($B110,'Databáze_běžců+Startovka'!$B$6:$H$803,5,FALSE)</f>
        <v>#N/A</v>
      </c>
      <c r="G110" s="56" t="e">
        <f>VLOOKUP($B110,'Databáze_běžců+Startovka'!$B$6:$H$803,6,FALSE)</f>
        <v>#N/A</v>
      </c>
      <c r="H110" s="56" t="e">
        <f>VLOOKUP($B110,'Databáze_běžců+Startovka'!$B$6:$H$803,7,FALSE)</f>
        <v>#N/A</v>
      </c>
      <c r="I110" s="58" t="e">
        <f>VLOOKUP($B110,Časy!$B$3:$E$957,4,FALSE)</f>
        <v>#N/A</v>
      </c>
    </row>
    <row r="111">
      <c r="A111">
        <v>106</v>
      </c>
      <c r="B111" s="56">
        <f>Časy!B108</f>
        <v>0</v>
      </c>
      <c r="C111" s="57" t="e">
        <f>VLOOKUP($B111,'Databáze_běžců+Startovka'!$B$6:$H$803,2,FALSE)</f>
        <v>#N/A</v>
      </c>
      <c r="D111" s="57" t="e">
        <f>VLOOKUP($B111,'Databáze_běžců+Startovka'!$B$6:$H$803,3,FALSE)</f>
        <v>#N/A</v>
      </c>
      <c r="E111" s="56" t="e">
        <f>VLOOKUP($B111,'Databáze_běžců+Startovka'!$B$6:$H$803,4,FALSE)</f>
        <v>#N/A</v>
      </c>
      <c r="F111" s="56" t="e">
        <f>VLOOKUP($B111,'Databáze_běžců+Startovka'!$B$6:$H$803,5,FALSE)</f>
        <v>#N/A</v>
      </c>
      <c r="G111" s="56" t="e">
        <f>VLOOKUP($B111,'Databáze_běžců+Startovka'!$B$6:$H$803,6,FALSE)</f>
        <v>#N/A</v>
      </c>
      <c r="H111" s="56" t="e">
        <f>VLOOKUP($B111,'Databáze_běžců+Startovka'!$B$6:$H$803,7,FALSE)</f>
        <v>#N/A</v>
      </c>
      <c r="I111" s="58" t="e">
        <f>VLOOKUP($B111,Časy!$B$3:$E$957,4,FALSE)</f>
        <v>#N/A</v>
      </c>
    </row>
    <row r="112">
      <c r="A112">
        <v>107</v>
      </c>
      <c r="B112" s="56">
        <f>Časy!B109</f>
        <v>0</v>
      </c>
      <c r="C112" s="57" t="e">
        <f>VLOOKUP($B112,'Databáze_běžců+Startovka'!$B$6:$H$803,2,FALSE)</f>
        <v>#N/A</v>
      </c>
      <c r="D112" s="57" t="e">
        <f>VLOOKUP($B112,'Databáze_běžců+Startovka'!$B$6:$H$803,3,FALSE)</f>
        <v>#N/A</v>
      </c>
      <c r="E112" s="56" t="e">
        <f>VLOOKUP($B112,'Databáze_běžců+Startovka'!$B$6:$H$803,4,FALSE)</f>
        <v>#N/A</v>
      </c>
      <c r="F112" s="56" t="e">
        <f>VLOOKUP($B112,'Databáze_běžců+Startovka'!$B$6:$H$803,5,FALSE)</f>
        <v>#N/A</v>
      </c>
      <c r="G112" s="56" t="e">
        <f>VLOOKUP($B112,'Databáze_běžců+Startovka'!$B$6:$H$803,6,FALSE)</f>
        <v>#N/A</v>
      </c>
      <c r="H112" s="56" t="e">
        <f>VLOOKUP($B112,'Databáze_běžců+Startovka'!$B$6:$H$803,7,FALSE)</f>
        <v>#N/A</v>
      </c>
      <c r="I112" s="58" t="e">
        <f>VLOOKUP($B112,Časy!$B$3:$E$957,4,FALSE)</f>
        <v>#N/A</v>
      </c>
    </row>
    <row r="113">
      <c r="A113">
        <v>108</v>
      </c>
      <c r="B113" s="56">
        <f>Časy!B110</f>
        <v>0</v>
      </c>
      <c r="C113" s="57" t="e">
        <f>VLOOKUP($B113,'Databáze_běžců+Startovka'!$B$6:$H$803,2,FALSE)</f>
        <v>#N/A</v>
      </c>
      <c r="D113" s="57" t="e">
        <f>VLOOKUP($B113,'Databáze_běžců+Startovka'!$B$6:$H$803,3,FALSE)</f>
        <v>#N/A</v>
      </c>
      <c r="E113" s="56" t="e">
        <f>VLOOKUP($B113,'Databáze_běžců+Startovka'!$B$6:$H$803,4,FALSE)</f>
        <v>#N/A</v>
      </c>
      <c r="F113" s="56" t="e">
        <f>VLOOKUP($B113,'Databáze_běžců+Startovka'!$B$6:$H$803,5,FALSE)</f>
        <v>#N/A</v>
      </c>
      <c r="G113" s="56" t="e">
        <f>VLOOKUP($B113,'Databáze_běžců+Startovka'!$B$6:$H$803,6,FALSE)</f>
        <v>#N/A</v>
      </c>
      <c r="H113" s="56" t="e">
        <f>VLOOKUP($B113,'Databáze_běžců+Startovka'!$B$6:$H$803,7,FALSE)</f>
        <v>#N/A</v>
      </c>
      <c r="I113" s="58" t="e">
        <f>VLOOKUP($B113,Časy!$B$3:$E$957,4,FALSE)</f>
        <v>#N/A</v>
      </c>
    </row>
    <row r="114">
      <c r="A114">
        <v>109</v>
      </c>
      <c r="B114" s="56">
        <f>Časy!B111</f>
        <v>0</v>
      </c>
      <c r="C114" s="57" t="e">
        <f>VLOOKUP($B114,'Databáze_běžců+Startovka'!$B$6:$H$803,2,FALSE)</f>
        <v>#N/A</v>
      </c>
      <c r="D114" s="57" t="e">
        <f>VLOOKUP($B114,'Databáze_běžců+Startovka'!$B$6:$H$803,3,FALSE)</f>
        <v>#N/A</v>
      </c>
      <c r="E114" s="56" t="e">
        <f>VLOOKUP($B114,'Databáze_běžců+Startovka'!$B$6:$H$803,4,FALSE)</f>
        <v>#N/A</v>
      </c>
      <c r="F114" s="56" t="e">
        <f>VLOOKUP($B114,'Databáze_běžců+Startovka'!$B$6:$H$803,5,FALSE)</f>
        <v>#N/A</v>
      </c>
      <c r="G114" s="56" t="e">
        <f>VLOOKUP($B114,'Databáze_běžců+Startovka'!$B$6:$H$803,6,FALSE)</f>
        <v>#N/A</v>
      </c>
      <c r="H114" s="56" t="e">
        <f>VLOOKUP($B114,'Databáze_běžců+Startovka'!$B$6:$H$803,7,FALSE)</f>
        <v>#N/A</v>
      </c>
      <c r="I114" s="58" t="e">
        <f>VLOOKUP($B114,Časy!$B$3:$E$957,4,FALSE)</f>
        <v>#N/A</v>
      </c>
    </row>
    <row r="115">
      <c r="A115">
        <v>110</v>
      </c>
      <c r="B115" s="56">
        <f>Časy!B112</f>
        <v>0</v>
      </c>
      <c r="C115" s="57" t="e">
        <f>VLOOKUP($B115,'Databáze_běžců+Startovka'!$B$6:$H$803,2,FALSE)</f>
        <v>#N/A</v>
      </c>
      <c r="D115" s="57" t="e">
        <f>VLOOKUP($B115,'Databáze_běžců+Startovka'!$B$6:$H$803,3,FALSE)</f>
        <v>#N/A</v>
      </c>
      <c r="E115" s="56" t="e">
        <f>VLOOKUP($B115,'Databáze_běžců+Startovka'!$B$6:$H$803,4,FALSE)</f>
        <v>#N/A</v>
      </c>
      <c r="F115" s="56" t="e">
        <f>VLOOKUP($B115,'Databáze_běžců+Startovka'!$B$6:$H$803,5,FALSE)</f>
        <v>#N/A</v>
      </c>
      <c r="G115" s="56" t="e">
        <f>VLOOKUP($B115,'Databáze_běžců+Startovka'!$B$6:$H$803,6,FALSE)</f>
        <v>#N/A</v>
      </c>
      <c r="H115" s="56" t="e">
        <f>VLOOKUP($B115,'Databáze_běžců+Startovka'!$B$6:$H$803,7,FALSE)</f>
        <v>#N/A</v>
      </c>
      <c r="I115" s="58" t="e">
        <f>VLOOKUP($B115,Časy!$B$3:$E$957,4,FALSE)</f>
        <v>#N/A</v>
      </c>
    </row>
    <row r="116">
      <c r="A116">
        <v>111</v>
      </c>
      <c r="B116" s="56">
        <f>Časy!B113</f>
        <v>0</v>
      </c>
      <c r="C116" s="57" t="e">
        <f>VLOOKUP($B116,'Databáze_běžců+Startovka'!$B$6:$H$803,2,FALSE)</f>
        <v>#N/A</v>
      </c>
      <c r="D116" s="57" t="e">
        <f>VLOOKUP($B116,'Databáze_běžců+Startovka'!$B$6:$H$803,3,FALSE)</f>
        <v>#N/A</v>
      </c>
      <c r="E116" s="56" t="e">
        <f>VLOOKUP($B116,'Databáze_běžců+Startovka'!$B$6:$H$803,4,FALSE)</f>
        <v>#N/A</v>
      </c>
      <c r="F116" s="56" t="e">
        <f>VLOOKUP($B116,'Databáze_běžců+Startovka'!$B$6:$H$803,5,FALSE)</f>
        <v>#N/A</v>
      </c>
      <c r="G116" s="56" t="e">
        <f>VLOOKUP($B116,'Databáze_běžců+Startovka'!$B$6:$H$803,6,FALSE)</f>
        <v>#N/A</v>
      </c>
      <c r="H116" s="56" t="e">
        <f>VLOOKUP($B116,'Databáze_běžců+Startovka'!$B$6:$H$803,7,FALSE)</f>
        <v>#N/A</v>
      </c>
      <c r="I116" s="58" t="e">
        <f>VLOOKUP($B116,Časy!$B$3:$E$957,4,FALSE)</f>
        <v>#N/A</v>
      </c>
    </row>
    <row r="117">
      <c r="A117">
        <v>112</v>
      </c>
      <c r="B117" s="56">
        <f>Časy!B114</f>
        <v>0</v>
      </c>
      <c r="C117" s="57" t="e">
        <f>VLOOKUP($B117,'Databáze_běžců+Startovka'!$B$6:$H$803,2,FALSE)</f>
        <v>#N/A</v>
      </c>
      <c r="D117" s="57" t="e">
        <f>VLOOKUP($B117,'Databáze_běžců+Startovka'!$B$6:$H$803,3,FALSE)</f>
        <v>#N/A</v>
      </c>
      <c r="E117" s="56" t="e">
        <f>VLOOKUP($B117,'Databáze_běžců+Startovka'!$B$6:$H$803,4,FALSE)</f>
        <v>#N/A</v>
      </c>
      <c r="F117" s="56" t="e">
        <f>VLOOKUP($B117,'Databáze_běžců+Startovka'!$B$6:$H$803,5,FALSE)</f>
        <v>#N/A</v>
      </c>
      <c r="G117" s="56" t="e">
        <f>VLOOKUP($B117,'Databáze_běžců+Startovka'!$B$6:$H$803,6,FALSE)</f>
        <v>#N/A</v>
      </c>
      <c r="H117" s="56" t="e">
        <f>VLOOKUP($B117,'Databáze_běžců+Startovka'!$B$6:$H$803,7,FALSE)</f>
        <v>#N/A</v>
      </c>
      <c r="I117" s="58" t="e">
        <f>VLOOKUP($B117,Časy!$B$3:$E$957,4,FALSE)</f>
        <v>#N/A</v>
      </c>
    </row>
    <row r="118">
      <c r="A118">
        <v>113</v>
      </c>
      <c r="B118" s="56">
        <f>Časy!B115</f>
        <v>0</v>
      </c>
      <c r="C118" s="57" t="e">
        <f>VLOOKUP($B118,'Databáze_běžců+Startovka'!$B$6:$H$803,2,FALSE)</f>
        <v>#N/A</v>
      </c>
      <c r="D118" s="57" t="e">
        <f>VLOOKUP($B118,'Databáze_běžců+Startovka'!$B$6:$H$803,3,FALSE)</f>
        <v>#N/A</v>
      </c>
      <c r="E118" s="56" t="e">
        <f>VLOOKUP($B118,'Databáze_běžců+Startovka'!$B$6:$H$803,4,FALSE)</f>
        <v>#N/A</v>
      </c>
      <c r="F118" s="56" t="e">
        <f>VLOOKUP($B118,'Databáze_běžců+Startovka'!$B$6:$H$803,5,FALSE)</f>
        <v>#N/A</v>
      </c>
      <c r="G118" s="56" t="e">
        <f>VLOOKUP($B118,'Databáze_běžců+Startovka'!$B$6:$H$803,6,FALSE)</f>
        <v>#N/A</v>
      </c>
      <c r="H118" s="56" t="e">
        <f>VLOOKUP($B118,'Databáze_běžců+Startovka'!$B$6:$H$803,7,FALSE)</f>
        <v>#N/A</v>
      </c>
      <c r="I118" s="58" t="e">
        <f>VLOOKUP($B118,Časy!$B$3:$E$957,4,FALSE)</f>
        <v>#N/A</v>
      </c>
    </row>
    <row r="119">
      <c r="A119">
        <v>114</v>
      </c>
      <c r="B119" s="56">
        <f>Časy!B116</f>
        <v>0</v>
      </c>
      <c r="C119" s="57" t="e">
        <f>VLOOKUP($B119,'Databáze_běžců+Startovka'!$B$6:$H$803,2,FALSE)</f>
        <v>#N/A</v>
      </c>
      <c r="D119" s="57" t="e">
        <f>VLOOKUP($B119,'Databáze_běžců+Startovka'!$B$6:$H$803,3,FALSE)</f>
        <v>#N/A</v>
      </c>
      <c r="E119" s="56" t="e">
        <f>VLOOKUP($B119,'Databáze_běžců+Startovka'!$B$6:$H$803,4,FALSE)</f>
        <v>#N/A</v>
      </c>
      <c r="F119" s="56" t="e">
        <f>VLOOKUP($B119,'Databáze_běžců+Startovka'!$B$6:$H$803,5,FALSE)</f>
        <v>#N/A</v>
      </c>
      <c r="G119" s="56" t="e">
        <f>VLOOKUP($B119,'Databáze_běžců+Startovka'!$B$6:$H$803,6,FALSE)</f>
        <v>#N/A</v>
      </c>
      <c r="H119" s="56" t="e">
        <f>VLOOKUP($B119,'Databáze_běžců+Startovka'!$B$6:$H$803,7,FALSE)</f>
        <v>#N/A</v>
      </c>
      <c r="I119" s="58" t="e">
        <f>VLOOKUP($B119,Časy!$B$3:$E$957,4,FALSE)</f>
        <v>#N/A</v>
      </c>
    </row>
    <row r="120">
      <c r="A120">
        <v>115</v>
      </c>
      <c r="B120" s="56">
        <f>Časy!B117</f>
        <v>0</v>
      </c>
      <c r="C120" s="57" t="e">
        <f>VLOOKUP($B120,'Databáze_běžců+Startovka'!$B$6:$H$803,2,FALSE)</f>
        <v>#N/A</v>
      </c>
      <c r="D120" s="57" t="e">
        <f>VLOOKUP($B120,'Databáze_běžců+Startovka'!$B$6:$H$803,3,FALSE)</f>
        <v>#N/A</v>
      </c>
      <c r="E120" s="56" t="e">
        <f>VLOOKUP($B120,'Databáze_běžců+Startovka'!$B$6:$H$803,4,FALSE)</f>
        <v>#N/A</v>
      </c>
      <c r="F120" s="56" t="e">
        <f>VLOOKUP($B120,'Databáze_běžců+Startovka'!$B$6:$H$803,5,FALSE)</f>
        <v>#N/A</v>
      </c>
      <c r="G120" s="56" t="e">
        <f>VLOOKUP($B120,'Databáze_běžců+Startovka'!$B$6:$H$803,6,FALSE)</f>
        <v>#N/A</v>
      </c>
      <c r="H120" s="56" t="e">
        <f>VLOOKUP($B120,'Databáze_běžců+Startovka'!$B$6:$H$803,7,FALSE)</f>
        <v>#N/A</v>
      </c>
      <c r="I120" s="58" t="e">
        <f>VLOOKUP($B120,Časy!$B$3:$E$957,4,FALSE)</f>
        <v>#N/A</v>
      </c>
    </row>
    <row r="121">
      <c r="A121">
        <v>116</v>
      </c>
      <c r="B121" s="56">
        <f>Časy!B118</f>
        <v>0</v>
      </c>
      <c r="C121" s="57" t="e">
        <f>VLOOKUP($B121,'Databáze_běžců+Startovka'!$B$6:$H$803,2,FALSE)</f>
        <v>#N/A</v>
      </c>
      <c r="D121" s="57" t="e">
        <f>VLOOKUP($B121,'Databáze_běžců+Startovka'!$B$6:$H$803,3,FALSE)</f>
        <v>#N/A</v>
      </c>
      <c r="E121" s="56" t="e">
        <f>VLOOKUP($B121,'Databáze_běžců+Startovka'!$B$6:$H$803,4,FALSE)</f>
        <v>#N/A</v>
      </c>
      <c r="F121" s="56" t="e">
        <f>VLOOKUP($B121,'Databáze_běžců+Startovka'!$B$6:$H$803,5,FALSE)</f>
        <v>#N/A</v>
      </c>
      <c r="G121" s="56" t="e">
        <f>VLOOKUP($B121,'Databáze_běžců+Startovka'!$B$6:$H$803,6,FALSE)</f>
        <v>#N/A</v>
      </c>
      <c r="H121" s="56" t="e">
        <f>VLOOKUP($B121,'Databáze_běžců+Startovka'!$B$6:$H$803,7,FALSE)</f>
        <v>#N/A</v>
      </c>
      <c r="I121" s="58" t="e">
        <f>VLOOKUP($B121,Časy!$B$3:$E$957,4,FALSE)</f>
        <v>#N/A</v>
      </c>
    </row>
    <row r="122">
      <c r="A122">
        <v>117</v>
      </c>
      <c r="B122" s="56">
        <f>Časy!B119</f>
        <v>0</v>
      </c>
      <c r="C122" s="57" t="e">
        <f>VLOOKUP($B122,'Databáze_běžců+Startovka'!$B$6:$H$803,2,FALSE)</f>
        <v>#N/A</v>
      </c>
      <c r="D122" s="57" t="e">
        <f>VLOOKUP($B122,'Databáze_běžců+Startovka'!$B$6:$H$803,3,FALSE)</f>
        <v>#N/A</v>
      </c>
      <c r="E122" s="56" t="e">
        <f>VLOOKUP($B122,'Databáze_běžců+Startovka'!$B$6:$H$803,4,FALSE)</f>
        <v>#N/A</v>
      </c>
      <c r="F122" s="56" t="e">
        <f>VLOOKUP($B122,'Databáze_běžců+Startovka'!$B$6:$H$803,5,FALSE)</f>
        <v>#N/A</v>
      </c>
      <c r="G122" s="56" t="e">
        <f>VLOOKUP($B122,'Databáze_běžců+Startovka'!$B$6:$H$803,6,FALSE)</f>
        <v>#N/A</v>
      </c>
      <c r="H122" s="56" t="e">
        <f>VLOOKUP($B122,'Databáze_běžců+Startovka'!$B$6:$H$803,7,FALSE)</f>
        <v>#N/A</v>
      </c>
      <c r="I122" s="58" t="e">
        <f>VLOOKUP($B122,Časy!$B$3:$E$957,4,FALSE)</f>
        <v>#N/A</v>
      </c>
    </row>
    <row r="123">
      <c r="A123">
        <v>118</v>
      </c>
      <c r="B123" s="56">
        <f>Časy!B120</f>
        <v>0</v>
      </c>
      <c r="C123" s="57" t="e">
        <f>VLOOKUP($B123,'Databáze_běžců+Startovka'!$B$6:$H$803,2,FALSE)</f>
        <v>#N/A</v>
      </c>
      <c r="D123" s="57" t="e">
        <f>VLOOKUP($B123,'Databáze_běžců+Startovka'!$B$6:$H$803,3,FALSE)</f>
        <v>#N/A</v>
      </c>
      <c r="E123" s="56" t="e">
        <f>VLOOKUP($B123,'Databáze_běžců+Startovka'!$B$6:$H$803,4,FALSE)</f>
        <v>#N/A</v>
      </c>
      <c r="F123" s="56" t="e">
        <f>VLOOKUP($B123,'Databáze_běžců+Startovka'!$B$6:$H$803,5,FALSE)</f>
        <v>#N/A</v>
      </c>
      <c r="G123" s="56" t="e">
        <f>VLOOKUP($B123,'Databáze_běžců+Startovka'!$B$6:$H$803,6,FALSE)</f>
        <v>#N/A</v>
      </c>
      <c r="H123" s="56" t="e">
        <f>VLOOKUP($B123,'Databáze_běžců+Startovka'!$B$6:$H$803,7,FALSE)</f>
        <v>#N/A</v>
      </c>
      <c r="I123" s="58" t="e">
        <f>VLOOKUP($B123,Časy!$B$3:$E$957,4,FALSE)</f>
        <v>#N/A</v>
      </c>
    </row>
    <row r="124">
      <c r="A124">
        <v>119</v>
      </c>
      <c r="B124" s="56">
        <f>Časy!B121</f>
        <v>0</v>
      </c>
      <c r="C124" s="57" t="e">
        <f>VLOOKUP($B124,'Databáze_běžců+Startovka'!$B$6:$H$803,2,FALSE)</f>
        <v>#N/A</v>
      </c>
      <c r="D124" s="57" t="e">
        <f>VLOOKUP($B124,'Databáze_běžců+Startovka'!$B$6:$H$803,3,FALSE)</f>
        <v>#N/A</v>
      </c>
      <c r="E124" s="56" t="e">
        <f>VLOOKUP($B124,'Databáze_běžců+Startovka'!$B$6:$H$803,4,FALSE)</f>
        <v>#N/A</v>
      </c>
      <c r="F124" s="56" t="e">
        <f>VLOOKUP($B124,'Databáze_běžců+Startovka'!$B$6:$H$803,5,FALSE)</f>
        <v>#N/A</v>
      </c>
      <c r="G124" s="56" t="e">
        <f>VLOOKUP($B124,'Databáze_běžců+Startovka'!$B$6:$H$803,6,FALSE)</f>
        <v>#N/A</v>
      </c>
      <c r="H124" s="56" t="e">
        <f>VLOOKUP($B124,'Databáze_běžců+Startovka'!$B$6:$H$803,7,FALSE)</f>
        <v>#N/A</v>
      </c>
      <c r="I124" s="58" t="e">
        <f>VLOOKUP($B124,Časy!$B$3:$E$957,4,FALSE)</f>
        <v>#N/A</v>
      </c>
    </row>
    <row r="125">
      <c r="A125">
        <v>120</v>
      </c>
      <c r="B125" s="56">
        <f>Časy!B122</f>
        <v>0</v>
      </c>
      <c r="C125" s="57" t="e">
        <f>VLOOKUP($B125,'Databáze_běžců+Startovka'!$B$6:$H$803,2,FALSE)</f>
        <v>#N/A</v>
      </c>
      <c r="D125" s="57" t="e">
        <f>VLOOKUP($B125,'Databáze_běžců+Startovka'!$B$6:$H$803,3,FALSE)</f>
        <v>#N/A</v>
      </c>
      <c r="E125" s="56" t="e">
        <f>VLOOKUP($B125,'Databáze_běžců+Startovka'!$B$6:$H$803,4,FALSE)</f>
        <v>#N/A</v>
      </c>
      <c r="F125" s="56" t="e">
        <f>VLOOKUP($B125,'Databáze_běžců+Startovka'!$B$6:$H$803,5,FALSE)</f>
        <v>#N/A</v>
      </c>
      <c r="G125" s="56" t="e">
        <f>VLOOKUP($B125,'Databáze_běžců+Startovka'!$B$6:$H$803,6,FALSE)</f>
        <v>#N/A</v>
      </c>
      <c r="H125" s="56" t="e">
        <f>VLOOKUP($B125,'Databáze_běžců+Startovka'!$B$6:$H$803,7,FALSE)</f>
        <v>#N/A</v>
      </c>
      <c r="I125" s="58" t="e">
        <f>VLOOKUP($B125,Časy!$B$3:$E$957,4,FALSE)</f>
        <v>#N/A</v>
      </c>
    </row>
    <row r="126">
      <c r="A126">
        <v>121</v>
      </c>
      <c r="B126" s="56">
        <f>Časy!B123</f>
        <v>0</v>
      </c>
      <c r="C126" s="57" t="e">
        <f>VLOOKUP($B126,'Databáze_běžců+Startovka'!$B$6:$H$803,2,FALSE)</f>
        <v>#N/A</v>
      </c>
      <c r="D126" s="57" t="e">
        <f>VLOOKUP($B126,'Databáze_běžců+Startovka'!$B$6:$H$803,3,FALSE)</f>
        <v>#N/A</v>
      </c>
      <c r="E126" s="56" t="e">
        <f>VLOOKUP($B126,'Databáze_běžců+Startovka'!$B$6:$H$803,4,FALSE)</f>
        <v>#N/A</v>
      </c>
      <c r="F126" s="56" t="e">
        <f>VLOOKUP($B126,'Databáze_běžců+Startovka'!$B$6:$H$803,5,FALSE)</f>
        <v>#N/A</v>
      </c>
      <c r="G126" s="56" t="e">
        <f>VLOOKUP($B126,'Databáze_běžců+Startovka'!$B$6:$H$803,6,FALSE)</f>
        <v>#N/A</v>
      </c>
      <c r="H126" s="56" t="e">
        <f>VLOOKUP($B126,'Databáze_běžců+Startovka'!$B$6:$H$803,7,FALSE)</f>
        <v>#N/A</v>
      </c>
      <c r="I126" s="58" t="e">
        <f>VLOOKUP($B126,Časy!$B$3:$E$957,4,FALSE)</f>
        <v>#N/A</v>
      </c>
    </row>
    <row r="127">
      <c r="A127">
        <v>122</v>
      </c>
      <c r="B127" s="56">
        <f>Časy!B124</f>
        <v>0</v>
      </c>
      <c r="C127" s="57" t="e">
        <f>VLOOKUP($B127,'Databáze_běžců+Startovka'!$B$6:$H$803,2,FALSE)</f>
        <v>#N/A</v>
      </c>
      <c r="D127" s="57" t="e">
        <f>VLOOKUP($B127,'Databáze_běžců+Startovka'!$B$6:$H$803,3,FALSE)</f>
        <v>#N/A</v>
      </c>
      <c r="E127" s="56" t="e">
        <f>VLOOKUP($B127,'Databáze_běžců+Startovka'!$B$6:$H$803,4,FALSE)</f>
        <v>#N/A</v>
      </c>
      <c r="F127" s="56" t="e">
        <f>VLOOKUP($B127,'Databáze_běžců+Startovka'!$B$6:$H$803,5,FALSE)</f>
        <v>#N/A</v>
      </c>
      <c r="G127" s="56" t="e">
        <f>VLOOKUP($B127,'Databáze_běžců+Startovka'!$B$6:$H$803,6,FALSE)</f>
        <v>#N/A</v>
      </c>
      <c r="H127" s="56" t="e">
        <f>VLOOKUP($B127,'Databáze_běžců+Startovka'!$B$6:$H$803,7,FALSE)</f>
        <v>#N/A</v>
      </c>
      <c r="I127" s="58" t="e">
        <f>VLOOKUP($B127,Časy!$B$3:$E$957,4,FALSE)</f>
        <v>#N/A</v>
      </c>
    </row>
    <row r="128">
      <c r="A128">
        <v>123</v>
      </c>
      <c r="B128" s="56">
        <f>Časy!B125</f>
        <v>0</v>
      </c>
      <c r="C128" s="57" t="e">
        <f>VLOOKUP($B128,'Databáze_běžců+Startovka'!$B$6:$H$803,2,FALSE)</f>
        <v>#N/A</v>
      </c>
      <c r="D128" s="57" t="e">
        <f>VLOOKUP($B128,'Databáze_běžců+Startovka'!$B$6:$H$803,3,FALSE)</f>
        <v>#N/A</v>
      </c>
      <c r="E128" s="56" t="e">
        <f>VLOOKUP($B128,'Databáze_běžců+Startovka'!$B$6:$H$803,4,FALSE)</f>
        <v>#N/A</v>
      </c>
      <c r="F128" s="56" t="e">
        <f>VLOOKUP($B128,'Databáze_běžců+Startovka'!$B$6:$H$803,5,FALSE)</f>
        <v>#N/A</v>
      </c>
      <c r="G128" s="56" t="e">
        <f>VLOOKUP($B128,'Databáze_běžců+Startovka'!$B$6:$H$803,6,FALSE)</f>
        <v>#N/A</v>
      </c>
      <c r="H128" s="56" t="e">
        <f>VLOOKUP($B128,'Databáze_běžců+Startovka'!$B$6:$H$803,7,FALSE)</f>
        <v>#N/A</v>
      </c>
      <c r="I128" s="58" t="e">
        <f>VLOOKUP($B128,Časy!$B$3:$E$957,4,FALSE)</f>
        <v>#N/A</v>
      </c>
    </row>
    <row r="129">
      <c r="A129">
        <v>124</v>
      </c>
      <c r="B129" s="56">
        <f>Časy!B126</f>
        <v>0</v>
      </c>
      <c r="C129" s="57" t="e">
        <f>VLOOKUP($B129,'Databáze_běžců+Startovka'!$B$6:$H$803,2,FALSE)</f>
        <v>#N/A</v>
      </c>
      <c r="D129" s="57" t="e">
        <f>VLOOKUP($B129,'Databáze_běžců+Startovka'!$B$6:$H$803,3,FALSE)</f>
        <v>#N/A</v>
      </c>
      <c r="E129" s="56" t="e">
        <f>VLOOKUP($B129,'Databáze_běžců+Startovka'!$B$6:$H$803,4,FALSE)</f>
        <v>#N/A</v>
      </c>
      <c r="F129" s="56" t="e">
        <f>VLOOKUP($B129,'Databáze_běžců+Startovka'!$B$6:$H$803,5,FALSE)</f>
        <v>#N/A</v>
      </c>
      <c r="G129" s="56" t="e">
        <f>VLOOKUP($B129,'Databáze_běžců+Startovka'!$B$6:$H$803,6,FALSE)</f>
        <v>#N/A</v>
      </c>
      <c r="H129" s="56" t="e">
        <f>VLOOKUP($B129,'Databáze_běžců+Startovka'!$B$6:$H$803,7,FALSE)</f>
        <v>#N/A</v>
      </c>
      <c r="I129" s="58" t="e">
        <f>VLOOKUP($B129,Časy!$B$3:$E$957,4,FALSE)</f>
        <v>#N/A</v>
      </c>
    </row>
    <row r="130">
      <c r="A130">
        <v>125</v>
      </c>
      <c r="B130" s="56">
        <f>Časy!B127</f>
        <v>0</v>
      </c>
      <c r="C130" s="57" t="e">
        <f>VLOOKUP($B130,'Databáze_běžců+Startovka'!$B$6:$H$803,2,FALSE)</f>
        <v>#N/A</v>
      </c>
      <c r="D130" s="57" t="e">
        <f>VLOOKUP($B130,'Databáze_běžců+Startovka'!$B$6:$H$803,3,FALSE)</f>
        <v>#N/A</v>
      </c>
      <c r="E130" s="56" t="e">
        <f>VLOOKUP($B130,'Databáze_běžců+Startovka'!$B$6:$H$803,4,FALSE)</f>
        <v>#N/A</v>
      </c>
      <c r="F130" s="56" t="e">
        <f>VLOOKUP($B130,'Databáze_běžců+Startovka'!$B$6:$H$803,5,FALSE)</f>
        <v>#N/A</v>
      </c>
      <c r="G130" s="56" t="e">
        <f>VLOOKUP($B130,'Databáze_běžců+Startovka'!$B$6:$H$803,6,FALSE)</f>
        <v>#N/A</v>
      </c>
      <c r="H130" s="56" t="e">
        <f>VLOOKUP($B130,'Databáze_běžců+Startovka'!$B$6:$H$803,7,FALSE)</f>
        <v>#N/A</v>
      </c>
      <c r="I130" s="58" t="e">
        <f>VLOOKUP($B130,Časy!$B$3:$E$957,4,FALSE)</f>
        <v>#N/A</v>
      </c>
    </row>
    <row r="131">
      <c r="A131">
        <v>126</v>
      </c>
      <c r="B131" s="56">
        <f>Časy!B128</f>
        <v>0</v>
      </c>
      <c r="C131" s="57" t="e">
        <f>VLOOKUP($B131,'Databáze_běžců+Startovka'!$B$6:$H$803,2,FALSE)</f>
        <v>#N/A</v>
      </c>
      <c r="D131" s="57" t="e">
        <f>VLOOKUP($B131,'Databáze_běžců+Startovka'!$B$6:$H$803,3,FALSE)</f>
        <v>#N/A</v>
      </c>
      <c r="E131" s="56" t="e">
        <f>VLOOKUP($B131,'Databáze_běžců+Startovka'!$B$6:$H$803,4,FALSE)</f>
        <v>#N/A</v>
      </c>
      <c r="F131" s="56" t="e">
        <f>VLOOKUP($B131,'Databáze_běžců+Startovka'!$B$6:$H$803,5,FALSE)</f>
        <v>#N/A</v>
      </c>
      <c r="G131" s="56" t="e">
        <f>VLOOKUP($B131,'Databáze_běžců+Startovka'!$B$6:$H$803,6,FALSE)</f>
        <v>#N/A</v>
      </c>
      <c r="H131" s="56" t="e">
        <f>VLOOKUP($B131,'Databáze_běžců+Startovka'!$B$6:$H$803,7,FALSE)</f>
        <v>#N/A</v>
      </c>
      <c r="I131" s="58" t="e">
        <f>VLOOKUP($B131,Časy!$B$3:$E$957,4,FALSE)</f>
        <v>#N/A</v>
      </c>
    </row>
    <row r="132">
      <c r="A132">
        <v>127</v>
      </c>
      <c r="B132" s="56">
        <f>Časy!B129</f>
        <v>0</v>
      </c>
      <c r="C132" s="57" t="e">
        <f>VLOOKUP($B132,'Databáze_běžců+Startovka'!$B$6:$H$803,2,FALSE)</f>
        <v>#N/A</v>
      </c>
      <c r="D132" s="57" t="e">
        <f>VLOOKUP($B132,'Databáze_běžců+Startovka'!$B$6:$H$803,3,FALSE)</f>
        <v>#N/A</v>
      </c>
      <c r="E132" s="56" t="e">
        <f>VLOOKUP($B132,'Databáze_běžců+Startovka'!$B$6:$H$803,4,FALSE)</f>
        <v>#N/A</v>
      </c>
      <c r="F132" s="56" t="e">
        <f>VLOOKUP($B132,'Databáze_běžců+Startovka'!$B$6:$H$803,5,FALSE)</f>
        <v>#N/A</v>
      </c>
      <c r="G132" s="56" t="e">
        <f>VLOOKUP($B132,'Databáze_běžců+Startovka'!$B$6:$H$803,6,FALSE)</f>
        <v>#N/A</v>
      </c>
      <c r="H132" s="56" t="e">
        <f>VLOOKUP($B132,'Databáze_běžců+Startovka'!$B$6:$H$803,7,FALSE)</f>
        <v>#N/A</v>
      </c>
      <c r="I132" s="58" t="e">
        <f>VLOOKUP($B132,Časy!$B$3:$E$957,4,FALSE)</f>
        <v>#N/A</v>
      </c>
    </row>
    <row r="133">
      <c r="A133">
        <v>128</v>
      </c>
      <c r="B133" s="56">
        <f>Časy!B130</f>
        <v>0</v>
      </c>
      <c r="C133" s="57" t="e">
        <f>VLOOKUP($B133,'Databáze_běžců+Startovka'!$B$6:$H$803,2,FALSE)</f>
        <v>#N/A</v>
      </c>
      <c r="D133" s="57" t="e">
        <f>VLOOKUP($B133,'Databáze_běžců+Startovka'!$B$6:$H$803,3,FALSE)</f>
        <v>#N/A</v>
      </c>
      <c r="E133" s="56" t="e">
        <f>VLOOKUP($B133,'Databáze_běžců+Startovka'!$B$6:$H$803,4,FALSE)</f>
        <v>#N/A</v>
      </c>
      <c r="F133" s="56" t="e">
        <f>VLOOKUP($B133,'Databáze_běžců+Startovka'!$B$6:$H$803,5,FALSE)</f>
        <v>#N/A</v>
      </c>
      <c r="G133" s="56" t="e">
        <f>VLOOKUP($B133,'Databáze_běžců+Startovka'!$B$6:$H$803,6,FALSE)</f>
        <v>#N/A</v>
      </c>
      <c r="H133" s="56" t="e">
        <f>VLOOKUP($B133,'Databáze_běžců+Startovka'!$B$6:$H$803,7,FALSE)</f>
        <v>#N/A</v>
      </c>
      <c r="I133" s="58" t="e">
        <f>VLOOKUP($B133,Časy!$B$3:$E$957,4,FALSE)</f>
        <v>#N/A</v>
      </c>
    </row>
    <row r="134">
      <c r="A134">
        <v>129</v>
      </c>
      <c r="B134" s="56">
        <f>Časy!B131</f>
        <v>0</v>
      </c>
      <c r="C134" s="57" t="e">
        <f>VLOOKUP($B134,'Databáze_běžců+Startovka'!$B$6:$H$803,2,FALSE)</f>
        <v>#N/A</v>
      </c>
      <c r="D134" s="57" t="e">
        <f>VLOOKUP($B134,'Databáze_běžců+Startovka'!$B$6:$H$803,3,FALSE)</f>
        <v>#N/A</v>
      </c>
      <c r="E134" s="56" t="e">
        <f>VLOOKUP($B134,'Databáze_běžců+Startovka'!$B$6:$H$803,4,FALSE)</f>
        <v>#N/A</v>
      </c>
      <c r="F134" s="56" t="e">
        <f>VLOOKUP($B134,'Databáze_běžců+Startovka'!$B$6:$H$803,5,FALSE)</f>
        <v>#N/A</v>
      </c>
      <c r="G134" s="56" t="e">
        <f>VLOOKUP($B134,'Databáze_běžců+Startovka'!$B$6:$H$803,6,FALSE)</f>
        <v>#N/A</v>
      </c>
      <c r="H134" s="56" t="e">
        <f>VLOOKUP($B134,'Databáze_běžců+Startovka'!$B$6:$H$803,7,FALSE)</f>
        <v>#N/A</v>
      </c>
      <c r="I134" s="58" t="e">
        <f>VLOOKUP($B134,Časy!$B$3:$E$957,4,FALSE)</f>
        <v>#N/A</v>
      </c>
    </row>
    <row r="135">
      <c r="A135">
        <v>130</v>
      </c>
      <c r="B135" s="56">
        <f>Časy!B132</f>
        <v>0</v>
      </c>
      <c r="C135" s="57" t="e">
        <f>VLOOKUP($B135,'Databáze_běžců+Startovka'!$B$6:$H$803,2,FALSE)</f>
        <v>#N/A</v>
      </c>
      <c r="D135" s="57" t="e">
        <f>VLOOKUP($B135,'Databáze_běžců+Startovka'!$B$6:$H$803,3,FALSE)</f>
        <v>#N/A</v>
      </c>
      <c r="E135" s="56" t="e">
        <f>VLOOKUP($B135,'Databáze_běžců+Startovka'!$B$6:$H$803,4,FALSE)</f>
        <v>#N/A</v>
      </c>
      <c r="F135" s="56" t="e">
        <f>VLOOKUP($B135,'Databáze_běžců+Startovka'!$B$6:$H$803,5,FALSE)</f>
        <v>#N/A</v>
      </c>
      <c r="G135" s="56" t="e">
        <f>VLOOKUP($B135,'Databáze_běžců+Startovka'!$B$6:$H$803,6,FALSE)</f>
        <v>#N/A</v>
      </c>
      <c r="H135" s="56" t="e">
        <f>VLOOKUP($B135,'Databáze_běžců+Startovka'!$B$6:$H$803,7,FALSE)</f>
        <v>#N/A</v>
      </c>
      <c r="I135" s="58" t="e">
        <f>VLOOKUP($B135,Časy!$B$3:$E$957,4,FALSE)</f>
        <v>#N/A</v>
      </c>
    </row>
    <row r="136">
      <c r="A136">
        <v>131</v>
      </c>
      <c r="B136" s="56">
        <f>Časy!B133</f>
        <v>0</v>
      </c>
      <c r="C136" s="57" t="e">
        <f>VLOOKUP($B136,'Databáze_běžců+Startovka'!$B$6:$H$803,2,FALSE)</f>
        <v>#N/A</v>
      </c>
      <c r="D136" s="57" t="e">
        <f>VLOOKUP($B136,'Databáze_běžců+Startovka'!$B$6:$H$803,3,FALSE)</f>
        <v>#N/A</v>
      </c>
      <c r="E136" s="56" t="e">
        <f>VLOOKUP($B136,'Databáze_běžců+Startovka'!$B$6:$H$803,4,FALSE)</f>
        <v>#N/A</v>
      </c>
      <c r="F136" s="56" t="e">
        <f>VLOOKUP($B136,'Databáze_běžců+Startovka'!$B$6:$H$803,5,FALSE)</f>
        <v>#N/A</v>
      </c>
      <c r="G136" s="56" t="e">
        <f>VLOOKUP($B136,'Databáze_běžců+Startovka'!$B$6:$H$803,6,FALSE)</f>
        <v>#N/A</v>
      </c>
      <c r="H136" s="56" t="e">
        <f>VLOOKUP($B136,'Databáze_běžců+Startovka'!$B$6:$H$803,7,FALSE)</f>
        <v>#N/A</v>
      </c>
      <c r="I136" s="58" t="e">
        <f>VLOOKUP($B136,Časy!$B$3:$E$957,4,FALSE)</f>
        <v>#N/A</v>
      </c>
    </row>
    <row r="137">
      <c r="A137">
        <v>132</v>
      </c>
      <c r="B137" s="56">
        <f>Časy!B134</f>
        <v>0</v>
      </c>
      <c r="C137" s="57" t="e">
        <f>VLOOKUP($B137,'Databáze_běžců+Startovka'!$B$6:$H$803,2,FALSE)</f>
        <v>#N/A</v>
      </c>
      <c r="D137" s="57" t="e">
        <f>VLOOKUP($B137,'Databáze_běžců+Startovka'!$B$6:$H$803,3,FALSE)</f>
        <v>#N/A</v>
      </c>
      <c r="E137" s="56" t="e">
        <f>VLOOKUP($B137,'Databáze_běžců+Startovka'!$B$6:$H$803,4,FALSE)</f>
        <v>#N/A</v>
      </c>
      <c r="F137" s="56" t="e">
        <f>VLOOKUP($B137,'Databáze_běžců+Startovka'!$B$6:$H$803,5,FALSE)</f>
        <v>#N/A</v>
      </c>
      <c r="G137" s="56" t="e">
        <f>VLOOKUP($B137,'Databáze_běžců+Startovka'!$B$6:$H$803,6,FALSE)</f>
        <v>#N/A</v>
      </c>
      <c r="H137" s="56" t="e">
        <f>VLOOKUP($B137,'Databáze_běžců+Startovka'!$B$6:$H$803,7,FALSE)</f>
        <v>#N/A</v>
      </c>
      <c r="I137" s="58" t="e">
        <f>VLOOKUP($B137,Časy!$B$3:$E$957,4,FALSE)</f>
        <v>#N/A</v>
      </c>
    </row>
    <row r="138">
      <c r="A138">
        <v>133</v>
      </c>
      <c r="B138" s="56">
        <f>Časy!B135</f>
        <v>0</v>
      </c>
      <c r="C138" s="57" t="e">
        <f>VLOOKUP($B138,'Databáze_běžců+Startovka'!$B$6:$H$803,2,FALSE)</f>
        <v>#N/A</v>
      </c>
      <c r="D138" s="57" t="e">
        <f>VLOOKUP($B138,'Databáze_běžců+Startovka'!$B$6:$H$803,3,FALSE)</f>
        <v>#N/A</v>
      </c>
      <c r="E138" s="56" t="e">
        <f>VLOOKUP($B138,'Databáze_běžců+Startovka'!$B$6:$H$803,4,FALSE)</f>
        <v>#N/A</v>
      </c>
      <c r="F138" s="56" t="e">
        <f>VLOOKUP($B138,'Databáze_běžců+Startovka'!$B$6:$H$803,5,FALSE)</f>
        <v>#N/A</v>
      </c>
      <c r="G138" s="56" t="e">
        <f>VLOOKUP($B138,'Databáze_běžců+Startovka'!$B$6:$H$803,6,FALSE)</f>
        <v>#N/A</v>
      </c>
      <c r="H138" s="56" t="e">
        <f>VLOOKUP($B138,'Databáze_běžců+Startovka'!$B$6:$H$803,7,FALSE)</f>
        <v>#N/A</v>
      </c>
      <c r="I138" s="58" t="e">
        <f>VLOOKUP($B138,Časy!$B$3:$E$957,4,FALSE)</f>
        <v>#N/A</v>
      </c>
    </row>
    <row r="139">
      <c r="A139">
        <v>134</v>
      </c>
      <c r="B139" s="56">
        <f>Časy!B136</f>
        <v>0</v>
      </c>
      <c r="C139" s="57" t="e">
        <f>VLOOKUP($B139,'Databáze_běžců+Startovka'!$B$6:$H$803,2,FALSE)</f>
        <v>#N/A</v>
      </c>
      <c r="D139" s="57" t="e">
        <f>VLOOKUP($B139,'Databáze_běžců+Startovka'!$B$6:$H$803,3,FALSE)</f>
        <v>#N/A</v>
      </c>
      <c r="E139" s="56" t="e">
        <f>VLOOKUP($B139,'Databáze_běžců+Startovka'!$B$6:$H$803,4,FALSE)</f>
        <v>#N/A</v>
      </c>
      <c r="F139" s="56" t="e">
        <f>VLOOKUP($B139,'Databáze_běžců+Startovka'!$B$6:$H$803,5,FALSE)</f>
        <v>#N/A</v>
      </c>
      <c r="G139" s="56" t="e">
        <f>VLOOKUP($B139,'Databáze_běžců+Startovka'!$B$6:$H$803,6,FALSE)</f>
        <v>#N/A</v>
      </c>
      <c r="H139" s="56" t="e">
        <f>VLOOKUP($B139,'Databáze_běžců+Startovka'!$B$6:$H$803,7,FALSE)</f>
        <v>#N/A</v>
      </c>
      <c r="I139" s="58" t="e">
        <f>VLOOKUP($B139,Časy!$B$3:$E$957,4,FALSE)</f>
        <v>#N/A</v>
      </c>
    </row>
    <row r="140">
      <c r="A140">
        <v>135</v>
      </c>
      <c r="B140" s="56">
        <f>Časy!B137</f>
        <v>0</v>
      </c>
      <c r="C140" s="57" t="e">
        <f>VLOOKUP($B140,'Databáze_běžců+Startovka'!$B$6:$H$803,2,FALSE)</f>
        <v>#N/A</v>
      </c>
      <c r="D140" s="57" t="e">
        <f>VLOOKUP($B140,'Databáze_běžců+Startovka'!$B$6:$H$803,3,FALSE)</f>
        <v>#N/A</v>
      </c>
      <c r="E140" s="56" t="e">
        <f>VLOOKUP($B140,'Databáze_běžců+Startovka'!$B$6:$H$803,4,FALSE)</f>
        <v>#N/A</v>
      </c>
      <c r="F140" s="56" t="e">
        <f>VLOOKUP($B140,'Databáze_běžců+Startovka'!$B$6:$H$803,5,FALSE)</f>
        <v>#N/A</v>
      </c>
      <c r="G140" s="56" t="e">
        <f>VLOOKUP($B140,'Databáze_běžců+Startovka'!$B$6:$H$803,6,FALSE)</f>
        <v>#N/A</v>
      </c>
      <c r="H140" s="56" t="e">
        <f>VLOOKUP($B140,'Databáze_běžců+Startovka'!$B$6:$H$803,7,FALSE)</f>
        <v>#N/A</v>
      </c>
      <c r="I140" s="58" t="e">
        <f>VLOOKUP($B140,Časy!$B$3:$E$957,4,FALSE)</f>
        <v>#N/A</v>
      </c>
    </row>
    <row r="141">
      <c r="A141">
        <v>136</v>
      </c>
      <c r="B141" s="56">
        <f>Časy!B138</f>
        <v>0</v>
      </c>
      <c r="C141" s="57" t="e">
        <f>VLOOKUP($B141,'Databáze_běžců+Startovka'!$B$6:$H$803,2,FALSE)</f>
        <v>#N/A</v>
      </c>
      <c r="D141" s="57" t="e">
        <f>VLOOKUP($B141,'Databáze_běžců+Startovka'!$B$6:$H$803,3,FALSE)</f>
        <v>#N/A</v>
      </c>
      <c r="E141" s="56" t="e">
        <f>VLOOKUP($B141,'Databáze_běžců+Startovka'!$B$6:$H$803,4,FALSE)</f>
        <v>#N/A</v>
      </c>
      <c r="F141" s="56" t="e">
        <f>VLOOKUP($B141,'Databáze_běžců+Startovka'!$B$6:$H$803,5,FALSE)</f>
        <v>#N/A</v>
      </c>
      <c r="G141" s="56" t="e">
        <f>VLOOKUP($B141,'Databáze_běžců+Startovka'!$B$6:$H$803,6,FALSE)</f>
        <v>#N/A</v>
      </c>
      <c r="H141" s="56" t="e">
        <f>VLOOKUP($B141,'Databáze_běžců+Startovka'!$B$6:$H$803,7,FALSE)</f>
        <v>#N/A</v>
      </c>
      <c r="I141" s="58" t="e">
        <f>VLOOKUP($B141,Časy!$B$3:$E$957,4,FALSE)</f>
        <v>#N/A</v>
      </c>
    </row>
    <row r="142">
      <c r="A142">
        <v>137</v>
      </c>
      <c r="B142" s="56">
        <f>Časy!B139</f>
        <v>0</v>
      </c>
      <c r="C142" s="57" t="e">
        <f>VLOOKUP($B142,'Databáze_běžců+Startovka'!$B$6:$H$803,2,FALSE)</f>
        <v>#N/A</v>
      </c>
      <c r="D142" s="57" t="e">
        <f>VLOOKUP($B142,'Databáze_běžců+Startovka'!$B$6:$H$803,3,FALSE)</f>
        <v>#N/A</v>
      </c>
      <c r="E142" s="56" t="e">
        <f>VLOOKUP($B142,'Databáze_běžců+Startovka'!$B$6:$H$803,4,FALSE)</f>
        <v>#N/A</v>
      </c>
      <c r="F142" s="56" t="e">
        <f>VLOOKUP($B142,'Databáze_běžců+Startovka'!$B$6:$H$803,5,FALSE)</f>
        <v>#N/A</v>
      </c>
      <c r="G142" s="56" t="e">
        <f>VLOOKUP($B142,'Databáze_běžců+Startovka'!$B$6:$H$803,6,FALSE)</f>
        <v>#N/A</v>
      </c>
      <c r="H142" s="56" t="e">
        <f>VLOOKUP($B142,'Databáze_běžců+Startovka'!$B$6:$H$803,7,FALSE)</f>
        <v>#N/A</v>
      </c>
      <c r="I142" s="58" t="e">
        <f>VLOOKUP($B142,Časy!$B$3:$E$957,4,FALSE)</f>
        <v>#N/A</v>
      </c>
    </row>
    <row r="143">
      <c r="A143">
        <v>138</v>
      </c>
      <c r="B143" s="56">
        <f>Časy!B140</f>
        <v>0</v>
      </c>
      <c r="C143" s="57" t="e">
        <f>VLOOKUP($B143,'Databáze_běžců+Startovka'!$B$6:$H$803,2,FALSE)</f>
        <v>#N/A</v>
      </c>
      <c r="D143" s="57" t="e">
        <f>VLOOKUP($B143,'Databáze_běžců+Startovka'!$B$6:$H$803,3,FALSE)</f>
        <v>#N/A</v>
      </c>
      <c r="E143" s="56" t="e">
        <f>VLOOKUP($B143,'Databáze_běžců+Startovka'!$B$6:$H$803,4,FALSE)</f>
        <v>#N/A</v>
      </c>
      <c r="F143" s="56" t="e">
        <f>VLOOKUP($B143,'Databáze_běžců+Startovka'!$B$6:$H$803,5,FALSE)</f>
        <v>#N/A</v>
      </c>
      <c r="G143" s="56" t="e">
        <f>VLOOKUP($B143,'Databáze_běžců+Startovka'!$B$6:$H$803,6,FALSE)</f>
        <v>#N/A</v>
      </c>
      <c r="H143" s="56" t="e">
        <f>VLOOKUP($B143,'Databáze_běžců+Startovka'!$B$6:$H$803,7,FALSE)</f>
        <v>#N/A</v>
      </c>
      <c r="I143" s="58" t="e">
        <f>VLOOKUP($B143,Časy!$B$3:$E$957,4,FALSE)</f>
        <v>#N/A</v>
      </c>
    </row>
    <row r="144">
      <c r="A144">
        <v>139</v>
      </c>
      <c r="B144" s="56">
        <f>Časy!B141</f>
        <v>0</v>
      </c>
      <c r="C144" s="57" t="e">
        <f>VLOOKUP($B144,'Databáze_běžců+Startovka'!$B$6:$H$803,2,FALSE)</f>
        <v>#N/A</v>
      </c>
      <c r="D144" s="57" t="e">
        <f>VLOOKUP($B144,'Databáze_běžců+Startovka'!$B$6:$H$803,3,FALSE)</f>
        <v>#N/A</v>
      </c>
      <c r="E144" s="56" t="e">
        <f>VLOOKUP($B144,'Databáze_běžců+Startovka'!$B$6:$H$803,4,FALSE)</f>
        <v>#N/A</v>
      </c>
      <c r="F144" s="56" t="e">
        <f>VLOOKUP($B144,'Databáze_běžců+Startovka'!$B$6:$H$803,5,FALSE)</f>
        <v>#N/A</v>
      </c>
      <c r="G144" s="56" t="e">
        <f>VLOOKUP($B144,'Databáze_běžců+Startovka'!$B$6:$H$803,6,FALSE)</f>
        <v>#N/A</v>
      </c>
      <c r="H144" s="56" t="e">
        <f>VLOOKUP($B144,'Databáze_běžců+Startovka'!$B$6:$H$803,7,FALSE)</f>
        <v>#N/A</v>
      </c>
      <c r="I144" s="58" t="e">
        <f>VLOOKUP($B144,Časy!$B$3:$E$957,4,FALSE)</f>
        <v>#N/A</v>
      </c>
    </row>
    <row r="145">
      <c r="A145">
        <v>140</v>
      </c>
      <c r="B145" s="56">
        <f>Časy!B142</f>
        <v>0</v>
      </c>
      <c r="C145" s="57" t="e">
        <f>VLOOKUP($B145,'Databáze_běžců+Startovka'!$B$6:$H$803,2,FALSE)</f>
        <v>#N/A</v>
      </c>
      <c r="D145" s="57" t="e">
        <f>VLOOKUP($B145,'Databáze_běžců+Startovka'!$B$6:$H$803,3,FALSE)</f>
        <v>#N/A</v>
      </c>
      <c r="E145" s="56" t="e">
        <f>VLOOKUP($B145,'Databáze_běžců+Startovka'!$B$6:$H$803,4,FALSE)</f>
        <v>#N/A</v>
      </c>
      <c r="F145" s="56" t="e">
        <f>VLOOKUP($B145,'Databáze_běžců+Startovka'!$B$6:$H$803,5,FALSE)</f>
        <v>#N/A</v>
      </c>
      <c r="G145" s="56" t="e">
        <f>VLOOKUP($B145,'Databáze_běžců+Startovka'!$B$6:$H$803,6,FALSE)</f>
        <v>#N/A</v>
      </c>
      <c r="H145" s="56" t="e">
        <f>VLOOKUP($B145,'Databáze_běžců+Startovka'!$B$6:$H$803,7,FALSE)</f>
        <v>#N/A</v>
      </c>
      <c r="I145" s="58" t="e">
        <f>VLOOKUP($B145,Časy!$B$3:$E$957,4,FALSE)</f>
        <v>#N/A</v>
      </c>
    </row>
    <row r="146">
      <c r="A146">
        <v>141</v>
      </c>
      <c r="B146" s="56">
        <f>Časy!B143</f>
        <v>0</v>
      </c>
      <c r="C146" s="57" t="e">
        <f>VLOOKUP($B146,'Databáze_běžců+Startovka'!$B$6:$H$803,2,FALSE)</f>
        <v>#N/A</v>
      </c>
      <c r="D146" s="57" t="e">
        <f>VLOOKUP($B146,'Databáze_běžců+Startovka'!$B$6:$H$803,3,FALSE)</f>
        <v>#N/A</v>
      </c>
      <c r="E146" s="56" t="e">
        <f>VLOOKUP($B146,'Databáze_běžců+Startovka'!$B$6:$H$803,4,FALSE)</f>
        <v>#N/A</v>
      </c>
      <c r="F146" s="56" t="e">
        <f>VLOOKUP($B146,'Databáze_běžců+Startovka'!$B$6:$H$803,5,FALSE)</f>
        <v>#N/A</v>
      </c>
      <c r="G146" s="56" t="e">
        <f>VLOOKUP($B146,'Databáze_běžců+Startovka'!$B$6:$H$803,6,FALSE)</f>
        <v>#N/A</v>
      </c>
      <c r="H146" s="56" t="e">
        <f>VLOOKUP($B146,'Databáze_běžců+Startovka'!$B$6:$H$803,7,FALSE)</f>
        <v>#N/A</v>
      </c>
      <c r="I146" s="58" t="e">
        <f>VLOOKUP($B146,Časy!$B$3:$E$957,4,FALSE)</f>
        <v>#N/A</v>
      </c>
    </row>
    <row r="147">
      <c r="A147">
        <v>142</v>
      </c>
      <c r="B147" s="56">
        <f>Časy!B144</f>
        <v>0</v>
      </c>
      <c r="C147" s="57" t="e">
        <f>VLOOKUP($B147,'Databáze_běžců+Startovka'!$B$6:$H$803,2,FALSE)</f>
        <v>#N/A</v>
      </c>
      <c r="D147" s="57" t="e">
        <f>VLOOKUP($B147,'Databáze_běžců+Startovka'!$B$6:$H$803,3,FALSE)</f>
        <v>#N/A</v>
      </c>
      <c r="E147" s="56" t="e">
        <f>VLOOKUP($B147,'Databáze_běžců+Startovka'!$B$6:$H$803,4,FALSE)</f>
        <v>#N/A</v>
      </c>
      <c r="F147" s="56" t="e">
        <f>VLOOKUP($B147,'Databáze_běžců+Startovka'!$B$6:$H$803,5,FALSE)</f>
        <v>#N/A</v>
      </c>
      <c r="G147" s="56" t="e">
        <f>VLOOKUP($B147,'Databáze_běžců+Startovka'!$B$6:$H$803,6,FALSE)</f>
        <v>#N/A</v>
      </c>
      <c r="H147" s="56" t="e">
        <f>VLOOKUP($B147,'Databáze_běžců+Startovka'!$B$6:$H$803,7,FALSE)</f>
        <v>#N/A</v>
      </c>
      <c r="I147" s="58" t="e">
        <f>VLOOKUP($B147,Časy!$B$3:$E$957,4,FALSE)</f>
        <v>#N/A</v>
      </c>
    </row>
    <row r="148">
      <c r="A148">
        <v>143</v>
      </c>
      <c r="B148" s="56">
        <f>Časy!B145</f>
        <v>0</v>
      </c>
      <c r="C148" s="57" t="e">
        <f>VLOOKUP($B148,'Databáze_běžců+Startovka'!$B$6:$H$803,2,FALSE)</f>
        <v>#N/A</v>
      </c>
      <c r="D148" s="57" t="e">
        <f>VLOOKUP($B148,'Databáze_běžců+Startovka'!$B$6:$H$803,3,FALSE)</f>
        <v>#N/A</v>
      </c>
      <c r="E148" s="56" t="e">
        <f>VLOOKUP($B148,'Databáze_běžců+Startovka'!$B$6:$H$803,4,FALSE)</f>
        <v>#N/A</v>
      </c>
      <c r="F148" s="56" t="e">
        <f>VLOOKUP($B148,'Databáze_běžců+Startovka'!$B$6:$H$803,5,FALSE)</f>
        <v>#N/A</v>
      </c>
      <c r="G148" s="56" t="e">
        <f>VLOOKUP($B148,'Databáze_běžců+Startovka'!$B$6:$H$803,6,FALSE)</f>
        <v>#N/A</v>
      </c>
      <c r="H148" s="56" t="e">
        <f>VLOOKUP($B148,'Databáze_běžců+Startovka'!$B$6:$H$803,7,FALSE)</f>
        <v>#N/A</v>
      </c>
      <c r="I148" s="58" t="e">
        <f>VLOOKUP($B148,Časy!$B$3:$E$957,4,FALSE)</f>
        <v>#N/A</v>
      </c>
    </row>
    <row r="149">
      <c r="A149">
        <v>144</v>
      </c>
      <c r="B149" s="56">
        <f>Časy!B146</f>
        <v>0</v>
      </c>
      <c r="C149" s="57" t="e">
        <f>VLOOKUP($B149,'Databáze_běžců+Startovka'!$B$6:$H$803,2,FALSE)</f>
        <v>#N/A</v>
      </c>
      <c r="D149" s="57" t="e">
        <f>VLOOKUP($B149,'Databáze_běžců+Startovka'!$B$6:$H$803,3,FALSE)</f>
        <v>#N/A</v>
      </c>
      <c r="E149" s="56" t="e">
        <f>VLOOKUP($B149,'Databáze_běžců+Startovka'!$B$6:$H$803,4,FALSE)</f>
        <v>#N/A</v>
      </c>
      <c r="F149" s="56" t="e">
        <f>VLOOKUP($B149,'Databáze_běžců+Startovka'!$B$6:$H$803,5,FALSE)</f>
        <v>#N/A</v>
      </c>
      <c r="G149" s="56" t="e">
        <f>VLOOKUP($B149,'Databáze_běžců+Startovka'!$B$6:$H$803,6,FALSE)</f>
        <v>#N/A</v>
      </c>
      <c r="H149" s="56" t="e">
        <f>VLOOKUP($B149,'Databáze_běžců+Startovka'!$B$6:$H$803,7,FALSE)</f>
        <v>#N/A</v>
      </c>
      <c r="I149" s="58" t="e">
        <f>VLOOKUP($B149,Časy!$B$3:$E$957,4,FALSE)</f>
        <v>#N/A</v>
      </c>
    </row>
    <row r="150">
      <c r="A150">
        <v>145</v>
      </c>
      <c r="B150" s="56">
        <f>Časy!B147</f>
        <v>0</v>
      </c>
      <c r="C150" s="57" t="e">
        <f>VLOOKUP($B150,'Databáze_běžců+Startovka'!$B$6:$H$803,2,FALSE)</f>
        <v>#N/A</v>
      </c>
      <c r="D150" s="57" t="e">
        <f>VLOOKUP($B150,'Databáze_běžců+Startovka'!$B$6:$H$803,3,FALSE)</f>
        <v>#N/A</v>
      </c>
      <c r="E150" s="56" t="e">
        <f>VLOOKUP($B150,'Databáze_běžců+Startovka'!$B$6:$H$803,4,FALSE)</f>
        <v>#N/A</v>
      </c>
      <c r="F150" s="56" t="e">
        <f>VLOOKUP($B150,'Databáze_běžců+Startovka'!$B$6:$H$803,5,FALSE)</f>
        <v>#N/A</v>
      </c>
      <c r="G150" s="56" t="e">
        <f>VLOOKUP($B150,'Databáze_běžců+Startovka'!$B$6:$H$803,6,FALSE)</f>
        <v>#N/A</v>
      </c>
      <c r="H150" s="56" t="e">
        <f>VLOOKUP($B150,'Databáze_běžců+Startovka'!$B$6:$H$803,7,FALSE)</f>
        <v>#N/A</v>
      </c>
      <c r="I150" s="58" t="e">
        <f>VLOOKUP($B150,Časy!$B$3:$E$957,4,FALSE)</f>
        <v>#N/A</v>
      </c>
    </row>
    <row r="151">
      <c r="A151">
        <v>146</v>
      </c>
      <c r="B151" s="56">
        <f>Časy!B148</f>
        <v>0</v>
      </c>
      <c r="C151" s="57" t="e">
        <f>VLOOKUP($B151,'Databáze_běžců+Startovka'!$B$6:$H$803,2,FALSE)</f>
        <v>#N/A</v>
      </c>
      <c r="D151" s="57" t="e">
        <f>VLOOKUP($B151,'Databáze_běžců+Startovka'!$B$6:$H$803,3,FALSE)</f>
        <v>#N/A</v>
      </c>
      <c r="E151" s="56" t="e">
        <f>VLOOKUP($B151,'Databáze_běžců+Startovka'!$B$6:$H$803,4,FALSE)</f>
        <v>#N/A</v>
      </c>
      <c r="F151" s="56" t="e">
        <f>VLOOKUP($B151,'Databáze_běžců+Startovka'!$B$6:$H$803,5,FALSE)</f>
        <v>#N/A</v>
      </c>
      <c r="G151" s="56" t="e">
        <f>VLOOKUP($B151,'Databáze_běžců+Startovka'!$B$6:$H$803,6,FALSE)</f>
        <v>#N/A</v>
      </c>
      <c r="H151" s="56" t="e">
        <f>VLOOKUP($B151,'Databáze_běžců+Startovka'!$B$6:$H$803,7,FALSE)</f>
        <v>#N/A</v>
      </c>
      <c r="I151" s="58" t="e">
        <f>VLOOKUP($B151,Časy!$B$3:$E$957,4,FALSE)</f>
        <v>#N/A</v>
      </c>
    </row>
    <row r="152">
      <c r="A152">
        <v>147</v>
      </c>
      <c r="B152" s="56">
        <f>Časy!B149</f>
        <v>0</v>
      </c>
      <c r="C152" s="57" t="e">
        <f>VLOOKUP($B152,'Databáze_běžců+Startovka'!$B$6:$H$803,2,FALSE)</f>
        <v>#N/A</v>
      </c>
      <c r="D152" s="57" t="e">
        <f>VLOOKUP($B152,'Databáze_běžců+Startovka'!$B$6:$H$803,3,FALSE)</f>
        <v>#N/A</v>
      </c>
      <c r="E152" s="56" t="e">
        <f>VLOOKUP($B152,'Databáze_běžců+Startovka'!$B$6:$H$803,4,FALSE)</f>
        <v>#N/A</v>
      </c>
      <c r="F152" s="56" t="e">
        <f>VLOOKUP($B152,'Databáze_běžců+Startovka'!$B$6:$H$803,5,FALSE)</f>
        <v>#N/A</v>
      </c>
      <c r="G152" s="56" t="e">
        <f>VLOOKUP($B152,'Databáze_běžců+Startovka'!$B$6:$H$803,6,FALSE)</f>
        <v>#N/A</v>
      </c>
      <c r="H152" s="56" t="e">
        <f>VLOOKUP($B152,'Databáze_běžců+Startovka'!$B$6:$H$803,7,FALSE)</f>
        <v>#N/A</v>
      </c>
      <c r="I152" s="58" t="e">
        <f>VLOOKUP($B152,Časy!$B$3:$E$957,4,FALSE)</f>
        <v>#N/A</v>
      </c>
    </row>
    <row r="153">
      <c r="A153">
        <v>148</v>
      </c>
      <c r="B153" s="56">
        <f>Časy!B150</f>
        <v>0</v>
      </c>
      <c r="C153" s="57" t="e">
        <f>VLOOKUP($B153,'Databáze_běžců+Startovka'!$B$6:$H$803,2,FALSE)</f>
        <v>#N/A</v>
      </c>
      <c r="D153" s="57" t="e">
        <f>VLOOKUP($B153,'Databáze_běžců+Startovka'!$B$6:$H$803,3,FALSE)</f>
        <v>#N/A</v>
      </c>
      <c r="E153" s="56" t="e">
        <f>VLOOKUP($B153,'Databáze_běžců+Startovka'!$B$6:$H$803,4,FALSE)</f>
        <v>#N/A</v>
      </c>
      <c r="F153" s="56" t="e">
        <f>VLOOKUP($B153,'Databáze_běžců+Startovka'!$B$6:$H$803,5,FALSE)</f>
        <v>#N/A</v>
      </c>
      <c r="G153" s="56" t="e">
        <f>VLOOKUP($B153,'Databáze_běžců+Startovka'!$B$6:$H$803,6,FALSE)</f>
        <v>#N/A</v>
      </c>
      <c r="H153" s="56" t="e">
        <f>VLOOKUP($B153,'Databáze_běžců+Startovka'!$B$6:$H$803,7,FALSE)</f>
        <v>#N/A</v>
      </c>
      <c r="I153" s="58" t="e">
        <f>VLOOKUP($B153,Časy!$B$3:$E$957,4,FALSE)</f>
        <v>#N/A</v>
      </c>
    </row>
    <row r="154">
      <c r="A154">
        <v>149</v>
      </c>
      <c r="B154" s="56">
        <f>Časy!B151</f>
        <v>0</v>
      </c>
      <c r="C154" s="57" t="e">
        <f>VLOOKUP($B154,'Databáze_běžců+Startovka'!$B$6:$H$803,2,FALSE)</f>
        <v>#N/A</v>
      </c>
      <c r="D154" s="57" t="e">
        <f>VLOOKUP($B154,'Databáze_běžců+Startovka'!$B$6:$H$803,3,FALSE)</f>
        <v>#N/A</v>
      </c>
      <c r="E154" s="56" t="e">
        <f>VLOOKUP($B154,'Databáze_běžců+Startovka'!$B$6:$H$803,4,FALSE)</f>
        <v>#N/A</v>
      </c>
      <c r="F154" s="56" t="e">
        <f>VLOOKUP($B154,'Databáze_běžců+Startovka'!$B$6:$H$803,5,FALSE)</f>
        <v>#N/A</v>
      </c>
      <c r="G154" s="56" t="e">
        <f>VLOOKUP($B154,'Databáze_běžců+Startovka'!$B$6:$H$803,6,FALSE)</f>
        <v>#N/A</v>
      </c>
      <c r="H154" s="56" t="e">
        <f>VLOOKUP($B154,'Databáze_běžců+Startovka'!$B$6:$H$803,7,FALSE)</f>
        <v>#N/A</v>
      </c>
      <c r="I154" s="58" t="e">
        <f>VLOOKUP($B154,Časy!$B$3:$E$957,4,FALSE)</f>
        <v>#N/A</v>
      </c>
    </row>
    <row r="155">
      <c r="A155">
        <v>150</v>
      </c>
      <c r="B155" s="56">
        <f>Časy!B152</f>
        <v>0</v>
      </c>
      <c r="C155" s="57" t="e">
        <f>VLOOKUP($B155,'Databáze_běžců+Startovka'!$B$6:$H$803,2,FALSE)</f>
        <v>#N/A</v>
      </c>
      <c r="D155" s="57" t="e">
        <f>VLOOKUP($B155,'Databáze_běžců+Startovka'!$B$6:$H$803,3,FALSE)</f>
        <v>#N/A</v>
      </c>
      <c r="E155" s="56" t="e">
        <f>VLOOKUP($B155,'Databáze_běžců+Startovka'!$B$6:$H$803,4,FALSE)</f>
        <v>#N/A</v>
      </c>
      <c r="F155" s="56" t="e">
        <f>VLOOKUP($B155,'Databáze_běžců+Startovka'!$B$6:$H$803,5,FALSE)</f>
        <v>#N/A</v>
      </c>
      <c r="G155" s="56" t="e">
        <f>VLOOKUP($B155,'Databáze_běžců+Startovka'!$B$6:$H$803,6,FALSE)</f>
        <v>#N/A</v>
      </c>
      <c r="H155" s="56" t="e">
        <f>VLOOKUP($B155,'Databáze_běžců+Startovka'!$B$6:$H$803,7,FALSE)</f>
        <v>#N/A</v>
      </c>
      <c r="I155" s="58" t="e">
        <f>VLOOKUP($B155,Časy!$B$3:$E$957,4,FALSE)</f>
        <v>#N/A</v>
      </c>
    </row>
    <row r="156">
      <c r="A156">
        <v>151</v>
      </c>
      <c r="B156" s="56">
        <f>Časy!B153</f>
        <v>0</v>
      </c>
      <c r="C156" s="57" t="e">
        <f>VLOOKUP($B156,'Databáze_běžců+Startovka'!$B$6:$H$803,2,FALSE)</f>
        <v>#N/A</v>
      </c>
      <c r="D156" s="57" t="e">
        <f>VLOOKUP($B156,'Databáze_běžců+Startovka'!$B$6:$H$803,3,FALSE)</f>
        <v>#N/A</v>
      </c>
      <c r="E156" s="56" t="e">
        <f>VLOOKUP($B156,'Databáze_běžců+Startovka'!$B$6:$H$803,4,FALSE)</f>
        <v>#N/A</v>
      </c>
      <c r="F156" s="56" t="e">
        <f>VLOOKUP($B156,'Databáze_běžců+Startovka'!$B$6:$H$803,5,FALSE)</f>
        <v>#N/A</v>
      </c>
      <c r="G156" s="56" t="e">
        <f>VLOOKUP($B156,'Databáze_běžců+Startovka'!$B$6:$H$803,6,FALSE)</f>
        <v>#N/A</v>
      </c>
      <c r="H156" s="56" t="e">
        <f>VLOOKUP($B156,'Databáze_běžců+Startovka'!$B$6:$H$803,7,FALSE)</f>
        <v>#N/A</v>
      </c>
      <c r="I156" s="58" t="e">
        <f>VLOOKUP($B156,Časy!$B$3:$E$957,4,FALSE)</f>
        <v>#N/A</v>
      </c>
    </row>
    <row r="157">
      <c r="A157">
        <v>152</v>
      </c>
      <c r="B157" s="56">
        <f>Časy!B154</f>
        <v>0</v>
      </c>
      <c r="C157" s="57" t="e">
        <f>VLOOKUP($B157,'Databáze_běžců+Startovka'!$B$6:$H$803,2,FALSE)</f>
        <v>#N/A</v>
      </c>
      <c r="D157" s="57" t="e">
        <f>VLOOKUP($B157,'Databáze_běžců+Startovka'!$B$6:$H$803,3,FALSE)</f>
        <v>#N/A</v>
      </c>
      <c r="E157" s="56" t="e">
        <f>VLOOKUP($B157,'Databáze_běžců+Startovka'!$B$6:$H$803,4,FALSE)</f>
        <v>#N/A</v>
      </c>
      <c r="F157" s="56" t="e">
        <f>VLOOKUP($B157,'Databáze_běžců+Startovka'!$B$6:$H$803,5,FALSE)</f>
        <v>#N/A</v>
      </c>
      <c r="G157" s="56" t="e">
        <f>VLOOKUP($B157,'Databáze_běžců+Startovka'!$B$6:$H$803,6,FALSE)</f>
        <v>#N/A</v>
      </c>
      <c r="H157" s="56" t="e">
        <f>VLOOKUP($B157,'Databáze_běžců+Startovka'!$B$6:$H$803,7,FALSE)</f>
        <v>#N/A</v>
      </c>
      <c r="I157" s="58" t="e">
        <f>VLOOKUP($B157,Časy!$B$3:$E$957,4,FALSE)</f>
        <v>#N/A</v>
      </c>
    </row>
    <row r="158">
      <c r="A158">
        <v>153</v>
      </c>
      <c r="B158" s="56">
        <f>Časy!B155</f>
        <v>0</v>
      </c>
      <c r="C158" s="57" t="e">
        <f>VLOOKUP($B158,'Databáze_běžců+Startovka'!$B$6:$H$803,2,FALSE)</f>
        <v>#N/A</v>
      </c>
      <c r="D158" s="57" t="e">
        <f>VLOOKUP($B158,'Databáze_běžců+Startovka'!$B$6:$H$803,3,FALSE)</f>
        <v>#N/A</v>
      </c>
      <c r="E158" s="56" t="e">
        <f>VLOOKUP($B158,'Databáze_běžců+Startovka'!$B$6:$H$803,4,FALSE)</f>
        <v>#N/A</v>
      </c>
      <c r="F158" s="56" t="e">
        <f>VLOOKUP($B158,'Databáze_běžců+Startovka'!$B$6:$H$803,5,FALSE)</f>
        <v>#N/A</v>
      </c>
      <c r="G158" s="56" t="e">
        <f>VLOOKUP($B158,'Databáze_běžců+Startovka'!$B$6:$H$803,6,FALSE)</f>
        <v>#N/A</v>
      </c>
      <c r="H158" s="56" t="e">
        <f>VLOOKUP($B158,'Databáze_běžců+Startovka'!$B$6:$H$803,7,FALSE)</f>
        <v>#N/A</v>
      </c>
      <c r="I158" s="58" t="e">
        <f>VLOOKUP($B158,Časy!$B$3:$E$957,4,FALSE)</f>
        <v>#N/A</v>
      </c>
    </row>
    <row r="159">
      <c r="A159">
        <v>154</v>
      </c>
      <c r="B159" s="56">
        <f>Časy!B156</f>
        <v>0</v>
      </c>
      <c r="C159" s="57" t="e">
        <f>VLOOKUP($B159,'Databáze_běžců+Startovka'!$B$6:$H$803,2,FALSE)</f>
        <v>#N/A</v>
      </c>
      <c r="D159" s="57" t="e">
        <f>VLOOKUP($B159,'Databáze_běžců+Startovka'!$B$6:$H$803,3,FALSE)</f>
        <v>#N/A</v>
      </c>
      <c r="E159" s="56" t="e">
        <f>VLOOKUP($B159,'Databáze_běžců+Startovka'!$B$6:$H$803,4,FALSE)</f>
        <v>#N/A</v>
      </c>
      <c r="F159" s="56" t="e">
        <f>VLOOKUP($B159,'Databáze_běžců+Startovka'!$B$6:$H$803,5,FALSE)</f>
        <v>#N/A</v>
      </c>
      <c r="G159" s="56" t="e">
        <f>VLOOKUP($B159,'Databáze_běžců+Startovka'!$B$6:$H$803,6,FALSE)</f>
        <v>#N/A</v>
      </c>
      <c r="H159" s="56" t="e">
        <f>VLOOKUP($B159,'Databáze_běžců+Startovka'!$B$6:$H$803,7,FALSE)</f>
        <v>#N/A</v>
      </c>
      <c r="I159" s="58" t="e">
        <f>VLOOKUP($B159,Časy!$B$3:$E$957,4,FALSE)</f>
        <v>#N/A</v>
      </c>
    </row>
    <row r="160">
      <c r="A160">
        <v>155</v>
      </c>
      <c r="B160" s="56">
        <f>Časy!B157</f>
        <v>0</v>
      </c>
      <c r="C160" s="57" t="e">
        <f>VLOOKUP($B160,'Databáze_běžců+Startovka'!$B$6:$H$803,2,FALSE)</f>
        <v>#N/A</v>
      </c>
      <c r="D160" s="57" t="e">
        <f>VLOOKUP($B160,'Databáze_běžců+Startovka'!$B$6:$H$803,3,FALSE)</f>
        <v>#N/A</v>
      </c>
      <c r="E160" s="56" t="e">
        <f>VLOOKUP($B160,'Databáze_běžců+Startovka'!$B$6:$H$803,4,FALSE)</f>
        <v>#N/A</v>
      </c>
      <c r="F160" s="56" t="e">
        <f>VLOOKUP($B160,'Databáze_běžců+Startovka'!$B$6:$H$803,5,FALSE)</f>
        <v>#N/A</v>
      </c>
      <c r="G160" s="56" t="e">
        <f>VLOOKUP($B160,'Databáze_běžců+Startovka'!$B$6:$H$803,6,FALSE)</f>
        <v>#N/A</v>
      </c>
      <c r="H160" s="56" t="e">
        <f>VLOOKUP($B160,'Databáze_běžců+Startovka'!$B$6:$H$803,7,FALSE)</f>
        <v>#N/A</v>
      </c>
      <c r="I160" s="58" t="e">
        <f>VLOOKUP($B160,Časy!$B$3:$E$957,4,FALSE)</f>
        <v>#N/A</v>
      </c>
    </row>
    <row r="161">
      <c r="A161">
        <v>156</v>
      </c>
      <c r="B161" s="56">
        <f>Časy!B158</f>
        <v>0</v>
      </c>
      <c r="C161" s="57" t="e">
        <f>VLOOKUP($B161,'Databáze_běžců+Startovka'!$B$6:$H$803,2,FALSE)</f>
        <v>#N/A</v>
      </c>
      <c r="D161" s="57" t="e">
        <f>VLOOKUP($B161,'Databáze_běžců+Startovka'!$B$6:$H$803,3,FALSE)</f>
        <v>#N/A</v>
      </c>
      <c r="E161" s="56" t="e">
        <f>VLOOKUP($B161,'Databáze_běžců+Startovka'!$B$6:$H$803,4,FALSE)</f>
        <v>#N/A</v>
      </c>
      <c r="F161" s="56" t="e">
        <f>VLOOKUP($B161,'Databáze_běžců+Startovka'!$B$6:$H$803,5,FALSE)</f>
        <v>#N/A</v>
      </c>
      <c r="G161" s="56" t="e">
        <f>VLOOKUP($B161,'Databáze_běžců+Startovka'!$B$6:$H$803,6,FALSE)</f>
        <v>#N/A</v>
      </c>
      <c r="H161" s="56" t="e">
        <f>VLOOKUP($B161,'Databáze_běžců+Startovka'!$B$6:$H$803,7,FALSE)</f>
        <v>#N/A</v>
      </c>
      <c r="I161" s="58" t="e">
        <f>VLOOKUP($B161,Časy!$B$3:$E$957,4,FALSE)</f>
        <v>#N/A</v>
      </c>
    </row>
    <row r="162">
      <c r="A162">
        <v>157</v>
      </c>
      <c r="B162" s="56">
        <f>Časy!B159</f>
        <v>0</v>
      </c>
      <c r="C162" s="57" t="e">
        <f>VLOOKUP($B162,'Databáze_běžců+Startovka'!$B$6:$H$803,2,FALSE)</f>
        <v>#N/A</v>
      </c>
      <c r="D162" s="57" t="e">
        <f>VLOOKUP($B162,'Databáze_běžců+Startovka'!$B$6:$H$803,3,FALSE)</f>
        <v>#N/A</v>
      </c>
      <c r="E162" s="56" t="e">
        <f>VLOOKUP($B162,'Databáze_běžců+Startovka'!$B$6:$H$803,4,FALSE)</f>
        <v>#N/A</v>
      </c>
      <c r="F162" s="56" t="e">
        <f>VLOOKUP($B162,'Databáze_běžců+Startovka'!$B$6:$H$803,5,FALSE)</f>
        <v>#N/A</v>
      </c>
      <c r="G162" s="56" t="e">
        <f>VLOOKUP($B162,'Databáze_běžců+Startovka'!$B$6:$H$803,6,FALSE)</f>
        <v>#N/A</v>
      </c>
      <c r="H162" s="56" t="e">
        <f>VLOOKUP($B162,'Databáze_běžců+Startovka'!$B$6:$H$803,7,FALSE)</f>
        <v>#N/A</v>
      </c>
      <c r="I162" s="58" t="e">
        <f>VLOOKUP($B162,Časy!$B$3:$E$957,4,FALSE)</f>
        <v>#N/A</v>
      </c>
    </row>
    <row r="163">
      <c r="A163">
        <v>158</v>
      </c>
      <c r="B163" s="56">
        <f>Časy!B160</f>
        <v>0</v>
      </c>
      <c r="C163" s="57" t="e">
        <f>VLOOKUP($B163,'Databáze_běžců+Startovka'!$B$6:$H$803,2,FALSE)</f>
        <v>#N/A</v>
      </c>
      <c r="D163" s="57" t="e">
        <f>VLOOKUP($B163,'Databáze_běžců+Startovka'!$B$6:$H$803,3,FALSE)</f>
        <v>#N/A</v>
      </c>
      <c r="E163" s="56" t="e">
        <f>VLOOKUP($B163,'Databáze_běžců+Startovka'!$B$6:$H$803,4,FALSE)</f>
        <v>#N/A</v>
      </c>
      <c r="F163" s="56" t="e">
        <f>VLOOKUP($B163,'Databáze_běžců+Startovka'!$B$6:$H$803,5,FALSE)</f>
        <v>#N/A</v>
      </c>
      <c r="G163" s="56" t="e">
        <f>VLOOKUP($B163,'Databáze_běžců+Startovka'!$B$6:$H$803,6,FALSE)</f>
        <v>#N/A</v>
      </c>
      <c r="H163" s="56" t="e">
        <f>VLOOKUP($B163,'Databáze_běžců+Startovka'!$B$6:$H$803,7,FALSE)</f>
        <v>#N/A</v>
      </c>
      <c r="I163" s="58" t="e">
        <f>VLOOKUP($B163,Časy!$B$3:$E$957,4,FALSE)</f>
        <v>#N/A</v>
      </c>
    </row>
    <row r="164">
      <c r="A164">
        <v>159</v>
      </c>
      <c r="B164" s="56">
        <f>Časy!B161</f>
        <v>0</v>
      </c>
      <c r="C164" s="57" t="e">
        <f>VLOOKUP($B164,'Databáze_běžců+Startovka'!$B$6:$H$803,2,FALSE)</f>
        <v>#N/A</v>
      </c>
      <c r="D164" s="57" t="e">
        <f>VLOOKUP($B164,'Databáze_běžců+Startovka'!$B$6:$H$803,3,FALSE)</f>
        <v>#N/A</v>
      </c>
      <c r="E164" s="56" t="e">
        <f>VLOOKUP($B164,'Databáze_běžců+Startovka'!$B$6:$H$803,4,FALSE)</f>
        <v>#N/A</v>
      </c>
      <c r="F164" s="56" t="e">
        <f>VLOOKUP($B164,'Databáze_běžců+Startovka'!$B$6:$H$803,5,FALSE)</f>
        <v>#N/A</v>
      </c>
      <c r="G164" s="56" t="e">
        <f>VLOOKUP($B164,'Databáze_běžců+Startovka'!$B$6:$H$803,6,FALSE)</f>
        <v>#N/A</v>
      </c>
      <c r="H164" s="56" t="e">
        <f>VLOOKUP($B164,'Databáze_běžců+Startovka'!$B$6:$H$803,7,FALSE)</f>
        <v>#N/A</v>
      </c>
      <c r="I164" s="58" t="e">
        <f>VLOOKUP($B164,Časy!$B$3:$E$957,4,FALSE)</f>
        <v>#N/A</v>
      </c>
    </row>
    <row r="165">
      <c r="A165">
        <v>160</v>
      </c>
      <c r="B165" s="56">
        <f>Časy!B162</f>
        <v>0</v>
      </c>
      <c r="C165" s="57" t="e">
        <f>VLOOKUP($B165,'Databáze_běžců+Startovka'!$B$6:$H$803,2,FALSE)</f>
        <v>#N/A</v>
      </c>
      <c r="D165" s="57" t="e">
        <f>VLOOKUP($B165,'Databáze_běžců+Startovka'!$B$6:$H$803,3,FALSE)</f>
        <v>#N/A</v>
      </c>
      <c r="E165" s="56" t="e">
        <f>VLOOKUP($B165,'Databáze_běžců+Startovka'!$B$6:$H$803,4,FALSE)</f>
        <v>#N/A</v>
      </c>
      <c r="F165" s="56" t="e">
        <f>VLOOKUP($B165,'Databáze_běžců+Startovka'!$B$6:$H$803,5,FALSE)</f>
        <v>#N/A</v>
      </c>
      <c r="G165" s="56" t="e">
        <f>VLOOKUP($B165,'Databáze_běžců+Startovka'!$B$6:$H$803,6,FALSE)</f>
        <v>#N/A</v>
      </c>
      <c r="H165" s="56" t="e">
        <f>VLOOKUP($B165,'Databáze_běžců+Startovka'!$B$6:$H$803,7,FALSE)</f>
        <v>#N/A</v>
      </c>
      <c r="I165" s="58" t="e">
        <f>VLOOKUP($B165,Časy!$B$3:$E$957,4,FALSE)</f>
        <v>#N/A</v>
      </c>
    </row>
    <row r="166">
      <c r="A166">
        <v>161</v>
      </c>
      <c r="B166" s="56">
        <f>Časy!B163</f>
        <v>0</v>
      </c>
      <c r="C166" s="57" t="e">
        <f>VLOOKUP($B166,'Databáze_běžců+Startovka'!$B$6:$H$803,2,FALSE)</f>
        <v>#N/A</v>
      </c>
      <c r="D166" s="57" t="e">
        <f>VLOOKUP($B166,'Databáze_běžců+Startovka'!$B$6:$H$803,3,FALSE)</f>
        <v>#N/A</v>
      </c>
      <c r="E166" s="56" t="e">
        <f>VLOOKUP($B166,'Databáze_běžců+Startovka'!$B$6:$H$803,4,FALSE)</f>
        <v>#N/A</v>
      </c>
      <c r="F166" s="56" t="e">
        <f>VLOOKUP($B166,'Databáze_běžců+Startovka'!$B$6:$H$803,5,FALSE)</f>
        <v>#N/A</v>
      </c>
      <c r="G166" s="56" t="e">
        <f>VLOOKUP($B166,'Databáze_běžců+Startovka'!$B$6:$H$803,6,FALSE)</f>
        <v>#N/A</v>
      </c>
      <c r="H166" s="56" t="e">
        <f>VLOOKUP($B166,'Databáze_běžců+Startovka'!$B$6:$H$803,7,FALSE)</f>
        <v>#N/A</v>
      </c>
      <c r="I166" s="58" t="e">
        <f>VLOOKUP($B166,Časy!$B$3:$E$957,4,FALSE)</f>
        <v>#N/A</v>
      </c>
    </row>
    <row r="167">
      <c r="A167">
        <v>162</v>
      </c>
      <c r="B167" s="56">
        <f>Časy!B164</f>
        <v>0</v>
      </c>
      <c r="C167" s="57" t="e">
        <f>VLOOKUP($B167,'Databáze_běžců+Startovka'!$B$6:$H$803,2,FALSE)</f>
        <v>#N/A</v>
      </c>
      <c r="D167" s="57" t="e">
        <f>VLOOKUP($B167,'Databáze_běžců+Startovka'!$B$6:$H$803,3,FALSE)</f>
        <v>#N/A</v>
      </c>
      <c r="E167" s="56" t="e">
        <f>VLOOKUP($B167,'Databáze_běžců+Startovka'!$B$6:$H$803,4,FALSE)</f>
        <v>#N/A</v>
      </c>
      <c r="F167" s="56" t="e">
        <f>VLOOKUP($B167,'Databáze_běžců+Startovka'!$B$6:$H$803,5,FALSE)</f>
        <v>#N/A</v>
      </c>
      <c r="G167" s="56" t="e">
        <f>VLOOKUP($B167,'Databáze_běžců+Startovka'!$B$6:$H$803,6,FALSE)</f>
        <v>#N/A</v>
      </c>
      <c r="H167" s="56" t="e">
        <f>VLOOKUP($B167,'Databáze_běžců+Startovka'!$B$6:$H$803,7,FALSE)</f>
        <v>#N/A</v>
      </c>
      <c r="I167" s="58" t="e">
        <f>VLOOKUP($B167,Časy!$B$3:$E$957,4,FALSE)</f>
        <v>#N/A</v>
      </c>
    </row>
    <row r="168">
      <c r="A168">
        <v>163</v>
      </c>
      <c r="B168" s="56">
        <f>Časy!B165</f>
        <v>0</v>
      </c>
      <c r="C168" s="57" t="e">
        <f>VLOOKUP($B168,'Databáze_běžců+Startovka'!$B$6:$H$803,2,FALSE)</f>
        <v>#N/A</v>
      </c>
      <c r="D168" s="57" t="e">
        <f>VLOOKUP($B168,'Databáze_běžců+Startovka'!$B$6:$H$803,3,FALSE)</f>
        <v>#N/A</v>
      </c>
      <c r="E168" s="56" t="e">
        <f>VLOOKUP($B168,'Databáze_běžců+Startovka'!$B$6:$H$803,4,FALSE)</f>
        <v>#N/A</v>
      </c>
      <c r="F168" s="56" t="e">
        <f>VLOOKUP($B168,'Databáze_běžců+Startovka'!$B$6:$H$803,5,FALSE)</f>
        <v>#N/A</v>
      </c>
      <c r="G168" s="56" t="e">
        <f>VLOOKUP($B168,'Databáze_běžců+Startovka'!$B$6:$H$803,6,FALSE)</f>
        <v>#N/A</v>
      </c>
      <c r="H168" s="56" t="e">
        <f>VLOOKUP($B168,'Databáze_běžců+Startovka'!$B$6:$H$803,7,FALSE)</f>
        <v>#N/A</v>
      </c>
      <c r="I168" s="58" t="e">
        <f>VLOOKUP($B168,Časy!$B$3:$E$957,4,FALSE)</f>
        <v>#N/A</v>
      </c>
    </row>
    <row r="169">
      <c r="B169" s="56">
        <f>Časy!B166</f>
        <v>0</v>
      </c>
      <c r="C169" s="57" t="e">
        <f>VLOOKUP($B169,'Databáze_běžců+Startovka'!$B$6:$H$803,2,FALSE)</f>
        <v>#N/A</v>
      </c>
      <c r="D169" s="57" t="e">
        <f>VLOOKUP($B169,'Databáze_běžců+Startovka'!$B$6:$H$803,3,FALSE)</f>
        <v>#N/A</v>
      </c>
      <c r="E169" s="56" t="e">
        <f>VLOOKUP($B169,'Databáze_běžců+Startovka'!$B$6:$H$803,4,FALSE)</f>
        <v>#N/A</v>
      </c>
      <c r="F169" s="56" t="e">
        <f>VLOOKUP($B169,'Databáze_běžců+Startovka'!$B$6:$H$803,5,FALSE)</f>
        <v>#N/A</v>
      </c>
      <c r="G169" s="56" t="e">
        <f>VLOOKUP($B169,'Databáze_běžců+Startovka'!$B$6:$H$803,6,FALSE)</f>
        <v>#N/A</v>
      </c>
      <c r="H169" s="56" t="e">
        <f>VLOOKUP($B169,'Databáze_běžců+Startovka'!$B$6:$H$803,7,FALSE)</f>
        <v>#N/A</v>
      </c>
      <c r="I169" s="58" t="e">
        <f>VLOOKUP($B169,Časy!$B$3:$E$957,4,FALSE)</f>
        <v>#N/A</v>
      </c>
    </row>
    <row r="170">
      <c r="B170" s="56">
        <f>Časy!B167</f>
        <v>0</v>
      </c>
      <c r="C170" s="57" t="e">
        <f>VLOOKUP($B170,'Databáze_běžců+Startovka'!$B$6:$H$803,2,FALSE)</f>
        <v>#N/A</v>
      </c>
      <c r="D170" s="57" t="e">
        <f>VLOOKUP($B170,'Databáze_běžců+Startovka'!$B$6:$H$803,3,FALSE)</f>
        <v>#N/A</v>
      </c>
      <c r="E170" s="56" t="e">
        <f>VLOOKUP($B170,'Databáze_běžců+Startovka'!$B$6:$H$803,4,FALSE)</f>
        <v>#N/A</v>
      </c>
      <c r="F170" s="56" t="e">
        <f>VLOOKUP($B170,'Databáze_běžců+Startovka'!$B$6:$H$803,5,FALSE)</f>
        <v>#N/A</v>
      </c>
      <c r="G170" s="56" t="e">
        <f>VLOOKUP($B170,'Databáze_běžců+Startovka'!$B$6:$H$803,6,FALSE)</f>
        <v>#N/A</v>
      </c>
      <c r="H170" s="56" t="e">
        <f>VLOOKUP($B170,'Databáze_běžců+Startovka'!$B$6:$H$803,7,FALSE)</f>
        <v>#N/A</v>
      </c>
      <c r="I170" s="58" t="e">
        <f>VLOOKUP($B170,Časy!$B$3:$E$957,4,FALSE)</f>
        <v>#N/A</v>
      </c>
    </row>
    <row r="171">
      <c r="B171" s="56">
        <f>Časy!B168</f>
        <v>0</v>
      </c>
      <c r="C171" s="57" t="e">
        <f>VLOOKUP($B171,'Databáze_běžců+Startovka'!$B$6:$H$803,2,FALSE)</f>
        <v>#N/A</v>
      </c>
      <c r="D171" s="57" t="e">
        <f>VLOOKUP($B171,'Databáze_běžců+Startovka'!$B$6:$H$803,3,FALSE)</f>
        <v>#N/A</v>
      </c>
      <c r="E171" s="56" t="e">
        <f>VLOOKUP($B171,'Databáze_běžců+Startovka'!$B$6:$H$803,4,FALSE)</f>
        <v>#N/A</v>
      </c>
      <c r="F171" s="56" t="e">
        <f>VLOOKUP($B171,'Databáze_běžců+Startovka'!$B$6:$H$803,5,FALSE)</f>
        <v>#N/A</v>
      </c>
      <c r="G171" s="56" t="e">
        <f>VLOOKUP($B171,'Databáze_běžců+Startovka'!$B$6:$H$803,6,FALSE)</f>
        <v>#N/A</v>
      </c>
      <c r="H171" s="56" t="e">
        <f>VLOOKUP($B171,'Databáze_běžců+Startovka'!$B$6:$H$803,7,FALSE)</f>
        <v>#N/A</v>
      </c>
      <c r="I171" s="58" t="e">
        <f>VLOOKUP($B171,Časy!$B$3:$E$957,4,FALSE)</f>
        <v>#N/A</v>
      </c>
    </row>
    <row r="172">
      <c r="B172" s="56">
        <f>Časy!B169</f>
        <v>0</v>
      </c>
      <c r="C172" s="57" t="e">
        <f>VLOOKUP($B172,'Databáze_běžců+Startovka'!$B$6:$H$803,2,FALSE)</f>
        <v>#N/A</v>
      </c>
      <c r="D172" s="57" t="e">
        <f>VLOOKUP($B172,'Databáze_běžců+Startovka'!$B$6:$H$803,3,FALSE)</f>
        <v>#N/A</v>
      </c>
      <c r="E172" s="56" t="e">
        <f>VLOOKUP($B172,'Databáze_běžců+Startovka'!$B$6:$H$803,4,FALSE)</f>
        <v>#N/A</v>
      </c>
      <c r="F172" s="56" t="e">
        <f>VLOOKUP($B172,'Databáze_běžců+Startovka'!$B$6:$H$803,5,FALSE)</f>
        <v>#N/A</v>
      </c>
      <c r="G172" s="56" t="e">
        <f>VLOOKUP($B172,'Databáze_běžců+Startovka'!$B$6:$H$803,6,FALSE)</f>
        <v>#N/A</v>
      </c>
      <c r="H172" s="56" t="e">
        <f>VLOOKUP($B172,'Databáze_běžců+Startovka'!$B$6:$H$803,7,FALSE)</f>
        <v>#N/A</v>
      </c>
      <c r="I172" s="58" t="e">
        <f>VLOOKUP($B172,Časy!$B$3:$E$957,4,FALSE)</f>
        <v>#N/A</v>
      </c>
    </row>
    <row r="173">
      <c r="B173" s="56">
        <f>Časy!B170</f>
        <v>0</v>
      </c>
      <c r="C173" s="57" t="e">
        <f>VLOOKUP($B173,'Databáze_běžců+Startovka'!$B$6:$H$803,2,FALSE)</f>
        <v>#N/A</v>
      </c>
      <c r="D173" s="57" t="e">
        <f>VLOOKUP($B173,'Databáze_běžců+Startovka'!$B$6:$H$803,3,FALSE)</f>
        <v>#N/A</v>
      </c>
      <c r="E173" s="56" t="e">
        <f>VLOOKUP($B173,'Databáze_běžců+Startovka'!$B$6:$H$803,4,FALSE)</f>
        <v>#N/A</v>
      </c>
      <c r="F173" s="56" t="e">
        <f>VLOOKUP($B173,'Databáze_běžců+Startovka'!$B$6:$H$803,5,FALSE)</f>
        <v>#N/A</v>
      </c>
      <c r="G173" s="56" t="e">
        <f>VLOOKUP($B173,'Databáze_běžců+Startovka'!$B$6:$H$803,6,FALSE)</f>
        <v>#N/A</v>
      </c>
      <c r="H173" s="56" t="e">
        <f>VLOOKUP($B173,'Databáze_běžců+Startovka'!$B$6:$H$803,7,FALSE)</f>
        <v>#N/A</v>
      </c>
      <c r="I173" s="58" t="e">
        <f>VLOOKUP($B173,Časy!$B$3:$E$957,4,FALSE)</f>
        <v>#N/A</v>
      </c>
    </row>
    <row r="174">
      <c r="B174" s="56">
        <f>Časy!B171</f>
        <v>0</v>
      </c>
      <c r="C174" s="57" t="e">
        <f>VLOOKUP($B174,'Databáze_běžců+Startovka'!$B$6:$H$803,2,FALSE)</f>
        <v>#N/A</v>
      </c>
      <c r="D174" s="57" t="e">
        <f>VLOOKUP($B174,'Databáze_běžců+Startovka'!$B$6:$H$803,3,FALSE)</f>
        <v>#N/A</v>
      </c>
      <c r="E174" s="56" t="e">
        <f>VLOOKUP($B174,'Databáze_běžců+Startovka'!$B$6:$H$803,4,FALSE)</f>
        <v>#N/A</v>
      </c>
      <c r="F174" s="56" t="e">
        <f>VLOOKUP($B174,'Databáze_běžců+Startovka'!$B$6:$H$803,5,FALSE)</f>
        <v>#N/A</v>
      </c>
      <c r="G174" s="56" t="e">
        <f>VLOOKUP($B174,'Databáze_běžců+Startovka'!$B$6:$H$803,6,FALSE)</f>
        <v>#N/A</v>
      </c>
      <c r="H174" s="56" t="e">
        <f>VLOOKUP($B174,'Databáze_běžců+Startovka'!$B$6:$H$803,7,FALSE)</f>
        <v>#N/A</v>
      </c>
      <c r="I174" s="58" t="e">
        <f>VLOOKUP($B174,Časy!$B$3:$E$957,4,FALSE)</f>
        <v>#N/A</v>
      </c>
    </row>
    <row r="175">
      <c r="B175" s="56">
        <f>Časy!B172</f>
        <v>0</v>
      </c>
      <c r="C175" s="57" t="e">
        <f>VLOOKUP($B175,'Databáze_běžců+Startovka'!$B$6:$H$803,2,FALSE)</f>
        <v>#N/A</v>
      </c>
      <c r="D175" s="57" t="e">
        <f>VLOOKUP($B175,'Databáze_běžců+Startovka'!$B$6:$H$803,3,FALSE)</f>
        <v>#N/A</v>
      </c>
      <c r="E175" s="56" t="e">
        <f>VLOOKUP($B175,'Databáze_běžců+Startovka'!$B$6:$H$803,4,FALSE)</f>
        <v>#N/A</v>
      </c>
      <c r="F175" s="56" t="e">
        <f>VLOOKUP($B175,'Databáze_běžců+Startovka'!$B$6:$H$803,5,FALSE)</f>
        <v>#N/A</v>
      </c>
      <c r="G175" s="56" t="e">
        <f>VLOOKUP($B175,'Databáze_běžců+Startovka'!$B$6:$H$803,6,FALSE)</f>
        <v>#N/A</v>
      </c>
      <c r="H175" s="56" t="e">
        <f>VLOOKUP($B175,'Databáze_běžců+Startovka'!$B$6:$H$803,7,FALSE)</f>
        <v>#N/A</v>
      </c>
      <c r="I175" s="58" t="e">
        <f>VLOOKUP($B175,Časy!$B$3:$E$957,4,FALSE)</f>
        <v>#N/A</v>
      </c>
    </row>
    <row r="176">
      <c r="B176" s="56">
        <f>Časy!B173</f>
        <v>0</v>
      </c>
      <c r="C176" s="57" t="e">
        <f>VLOOKUP($B176,'Databáze_běžců+Startovka'!$B$6:$H$803,2,FALSE)</f>
        <v>#N/A</v>
      </c>
      <c r="D176" s="57" t="e">
        <f>VLOOKUP($B176,'Databáze_běžců+Startovka'!$B$6:$H$803,3,FALSE)</f>
        <v>#N/A</v>
      </c>
      <c r="E176" s="56" t="e">
        <f>VLOOKUP($B176,'Databáze_běžců+Startovka'!$B$6:$H$803,4,FALSE)</f>
        <v>#N/A</v>
      </c>
      <c r="F176" s="56" t="e">
        <f>VLOOKUP($B176,'Databáze_běžců+Startovka'!$B$6:$H$803,5,FALSE)</f>
        <v>#N/A</v>
      </c>
      <c r="G176" s="56" t="e">
        <f>VLOOKUP($B176,'Databáze_běžců+Startovka'!$B$6:$H$803,6,FALSE)</f>
        <v>#N/A</v>
      </c>
      <c r="H176" s="56" t="e">
        <f>VLOOKUP($B176,'Databáze_běžců+Startovka'!$B$6:$H$803,7,FALSE)</f>
        <v>#N/A</v>
      </c>
      <c r="I176" s="58" t="e">
        <f>VLOOKUP($B176,Časy!$B$3:$E$957,4,FALSE)</f>
        <v>#N/A</v>
      </c>
    </row>
    <row r="177">
      <c r="B177" s="56">
        <f>Časy!B174</f>
        <v>0</v>
      </c>
      <c r="C177" s="57" t="e">
        <f>VLOOKUP($B177,'Databáze_běžců+Startovka'!$B$6:$H$803,2,FALSE)</f>
        <v>#N/A</v>
      </c>
      <c r="D177" s="57" t="e">
        <f>VLOOKUP($B177,'Databáze_běžců+Startovka'!$B$6:$H$803,3,FALSE)</f>
        <v>#N/A</v>
      </c>
      <c r="E177" s="56" t="e">
        <f>VLOOKUP($B177,'Databáze_běžců+Startovka'!$B$6:$H$803,4,FALSE)</f>
        <v>#N/A</v>
      </c>
      <c r="F177" s="56" t="e">
        <f>VLOOKUP($B177,'Databáze_běžců+Startovka'!$B$6:$H$803,5,FALSE)</f>
        <v>#N/A</v>
      </c>
      <c r="G177" s="56" t="e">
        <f>VLOOKUP($B177,'Databáze_běžců+Startovka'!$B$6:$H$803,6,FALSE)</f>
        <v>#N/A</v>
      </c>
      <c r="H177" s="56" t="e">
        <f>VLOOKUP($B177,'Databáze_běžců+Startovka'!$B$6:$H$803,7,FALSE)</f>
        <v>#N/A</v>
      </c>
      <c r="I177" s="58" t="e">
        <f>VLOOKUP($B177,Časy!$B$3:$E$957,4,FALSE)</f>
        <v>#N/A</v>
      </c>
    </row>
    <row r="178">
      <c r="B178" s="56">
        <f>Časy!B175</f>
        <v>0</v>
      </c>
      <c r="C178" s="57" t="e">
        <f>VLOOKUP($B178,'Databáze_běžců+Startovka'!$B$6:$H$803,2,FALSE)</f>
        <v>#N/A</v>
      </c>
      <c r="D178" s="57" t="e">
        <f>VLOOKUP($B178,'Databáze_běžců+Startovka'!$B$6:$H$803,3,FALSE)</f>
        <v>#N/A</v>
      </c>
      <c r="E178" s="56" t="e">
        <f>VLOOKUP($B178,'Databáze_běžců+Startovka'!$B$6:$H$803,4,FALSE)</f>
        <v>#N/A</v>
      </c>
      <c r="F178" s="56" t="e">
        <f>VLOOKUP($B178,'Databáze_běžců+Startovka'!$B$6:$H$803,5,FALSE)</f>
        <v>#N/A</v>
      </c>
      <c r="G178" s="56" t="e">
        <f>VLOOKUP($B178,'Databáze_běžců+Startovka'!$B$6:$H$803,6,FALSE)</f>
        <v>#N/A</v>
      </c>
      <c r="H178" s="56" t="e">
        <f>VLOOKUP($B178,'Databáze_běžců+Startovka'!$B$6:$H$803,7,FALSE)</f>
        <v>#N/A</v>
      </c>
      <c r="I178" s="58" t="e">
        <f>VLOOKUP($B178,Časy!$B$3:$E$957,4,FALSE)</f>
        <v>#N/A</v>
      </c>
    </row>
    <row r="179">
      <c r="B179" s="56">
        <f>Časy!B176</f>
        <v>0</v>
      </c>
      <c r="C179" s="57" t="e">
        <f>VLOOKUP($B179,'Databáze_běžců+Startovka'!$B$6:$H$803,2,FALSE)</f>
        <v>#N/A</v>
      </c>
      <c r="D179" s="57" t="e">
        <f>VLOOKUP($B179,'Databáze_běžců+Startovka'!$B$6:$H$803,3,FALSE)</f>
        <v>#N/A</v>
      </c>
      <c r="E179" s="56" t="e">
        <f>VLOOKUP($B179,'Databáze_běžců+Startovka'!$B$6:$H$803,4,FALSE)</f>
        <v>#N/A</v>
      </c>
      <c r="F179" s="56" t="e">
        <f>VLOOKUP($B179,'Databáze_běžců+Startovka'!$B$6:$H$803,5,FALSE)</f>
        <v>#N/A</v>
      </c>
      <c r="G179" s="56" t="e">
        <f>VLOOKUP($B179,'Databáze_běžců+Startovka'!$B$6:$H$803,6,FALSE)</f>
        <v>#N/A</v>
      </c>
      <c r="H179" s="56" t="e">
        <f>VLOOKUP($B179,'Databáze_běžců+Startovka'!$B$6:$H$803,7,FALSE)</f>
        <v>#N/A</v>
      </c>
      <c r="I179" s="58" t="e">
        <f>VLOOKUP($B179,Časy!$B$3:$E$957,4,FALSE)</f>
        <v>#N/A</v>
      </c>
    </row>
    <row r="180">
      <c r="B180" s="56">
        <f>Časy!B177</f>
        <v>0</v>
      </c>
      <c r="C180" s="57" t="e">
        <f>VLOOKUP($B180,'Databáze_běžců+Startovka'!$B$6:$H$803,2,FALSE)</f>
        <v>#N/A</v>
      </c>
      <c r="D180" s="57" t="e">
        <f>VLOOKUP($B180,'Databáze_běžců+Startovka'!$B$6:$H$803,3,FALSE)</f>
        <v>#N/A</v>
      </c>
      <c r="E180" s="56" t="e">
        <f>VLOOKUP($B180,'Databáze_běžců+Startovka'!$B$6:$H$803,4,FALSE)</f>
        <v>#N/A</v>
      </c>
      <c r="F180" s="56" t="e">
        <f>VLOOKUP($B180,'Databáze_běžců+Startovka'!$B$6:$H$803,5,FALSE)</f>
        <v>#N/A</v>
      </c>
      <c r="G180" s="56" t="e">
        <f>VLOOKUP($B180,'Databáze_běžců+Startovka'!$B$6:$H$803,6,FALSE)</f>
        <v>#N/A</v>
      </c>
      <c r="H180" s="56" t="e">
        <f>VLOOKUP($B180,'Databáze_běžců+Startovka'!$B$6:$H$803,7,FALSE)</f>
        <v>#N/A</v>
      </c>
      <c r="I180" s="58" t="e">
        <f>VLOOKUP($B180,Časy!$B$3:$E$957,4,FALSE)</f>
        <v>#N/A</v>
      </c>
    </row>
    <row r="181">
      <c r="B181" s="56">
        <f>Časy!B178</f>
        <v>0</v>
      </c>
      <c r="C181" s="57" t="e">
        <f>VLOOKUP($B181,'Databáze_běžců+Startovka'!$B$6:$H$803,2,FALSE)</f>
        <v>#N/A</v>
      </c>
      <c r="D181" s="57" t="e">
        <f>VLOOKUP($B181,'Databáze_běžců+Startovka'!$B$6:$H$803,3,FALSE)</f>
        <v>#N/A</v>
      </c>
      <c r="E181" s="56" t="e">
        <f>VLOOKUP($B181,'Databáze_běžců+Startovka'!$B$6:$H$803,4,FALSE)</f>
        <v>#N/A</v>
      </c>
      <c r="F181" s="56" t="e">
        <f>VLOOKUP($B181,'Databáze_běžců+Startovka'!$B$6:$H$803,5,FALSE)</f>
        <v>#N/A</v>
      </c>
      <c r="G181" s="56" t="e">
        <f>VLOOKUP($B181,'Databáze_běžců+Startovka'!$B$6:$H$803,6,FALSE)</f>
        <v>#N/A</v>
      </c>
      <c r="H181" s="56" t="e">
        <f>VLOOKUP($B181,'Databáze_běžců+Startovka'!$B$6:$H$803,7,FALSE)</f>
        <v>#N/A</v>
      </c>
      <c r="I181" s="58" t="e">
        <f>VLOOKUP($B181,Časy!$B$3:$E$957,4,FALSE)</f>
        <v>#N/A</v>
      </c>
    </row>
    <row r="182">
      <c r="B182" s="56">
        <f>Časy!B179</f>
        <v>0</v>
      </c>
      <c r="C182" s="57" t="e">
        <f>VLOOKUP($B182,'Databáze_běžců+Startovka'!$B$6:$H$803,2,FALSE)</f>
        <v>#N/A</v>
      </c>
      <c r="D182" s="57" t="e">
        <f>VLOOKUP($B182,'Databáze_běžců+Startovka'!$B$6:$H$803,3,FALSE)</f>
        <v>#N/A</v>
      </c>
      <c r="E182" s="56" t="e">
        <f>VLOOKUP($B182,'Databáze_běžců+Startovka'!$B$6:$H$803,4,FALSE)</f>
        <v>#N/A</v>
      </c>
      <c r="F182" s="56" t="e">
        <f>VLOOKUP($B182,'Databáze_běžců+Startovka'!$B$6:$H$803,5,FALSE)</f>
        <v>#N/A</v>
      </c>
      <c r="G182" s="56" t="e">
        <f>VLOOKUP($B182,'Databáze_běžců+Startovka'!$B$6:$H$803,6,FALSE)</f>
        <v>#N/A</v>
      </c>
      <c r="H182" s="56" t="e">
        <f>VLOOKUP($B182,'Databáze_běžců+Startovka'!$B$6:$H$803,7,FALSE)</f>
        <v>#N/A</v>
      </c>
      <c r="I182" s="58" t="e">
        <f>VLOOKUP($B182,Časy!$B$3:$E$957,4,FALSE)</f>
        <v>#N/A</v>
      </c>
    </row>
    <row r="183">
      <c r="B183" s="56">
        <f>Časy!B180</f>
        <v>0</v>
      </c>
      <c r="C183" s="57" t="e">
        <f>VLOOKUP($B183,'Databáze_běžců+Startovka'!$B$6:$H$803,2,FALSE)</f>
        <v>#N/A</v>
      </c>
      <c r="D183" s="57" t="e">
        <f>VLOOKUP($B183,'Databáze_běžců+Startovka'!$B$6:$H$803,3,FALSE)</f>
        <v>#N/A</v>
      </c>
      <c r="E183" s="56" t="e">
        <f>VLOOKUP($B183,'Databáze_běžců+Startovka'!$B$6:$H$803,4,FALSE)</f>
        <v>#N/A</v>
      </c>
      <c r="F183" s="56" t="e">
        <f>VLOOKUP($B183,'Databáze_běžců+Startovka'!$B$6:$H$803,5,FALSE)</f>
        <v>#N/A</v>
      </c>
      <c r="G183" s="56" t="e">
        <f>VLOOKUP($B183,'Databáze_běžců+Startovka'!$B$6:$H$803,6,FALSE)</f>
        <v>#N/A</v>
      </c>
      <c r="H183" s="56" t="e">
        <f>VLOOKUP($B183,'Databáze_běžců+Startovka'!$B$6:$H$803,7,FALSE)</f>
        <v>#N/A</v>
      </c>
      <c r="I183" s="58" t="e">
        <f>VLOOKUP($B183,Časy!$B$3:$E$957,4,FALSE)</f>
        <v>#N/A</v>
      </c>
    </row>
    <row r="184">
      <c r="B184" s="56">
        <f>Časy!B181</f>
        <v>0</v>
      </c>
      <c r="C184" s="57" t="e">
        <f>VLOOKUP($B184,'Databáze_běžců+Startovka'!$B$6:$H$803,2,FALSE)</f>
        <v>#N/A</v>
      </c>
      <c r="D184" s="57" t="e">
        <f>VLOOKUP($B184,'Databáze_běžců+Startovka'!$B$6:$H$803,3,FALSE)</f>
        <v>#N/A</v>
      </c>
      <c r="E184" s="56" t="e">
        <f>VLOOKUP($B184,'Databáze_běžců+Startovka'!$B$6:$H$803,4,FALSE)</f>
        <v>#N/A</v>
      </c>
      <c r="F184" s="56" t="e">
        <f>VLOOKUP($B184,'Databáze_běžců+Startovka'!$B$6:$H$803,5,FALSE)</f>
        <v>#N/A</v>
      </c>
      <c r="G184" s="56" t="e">
        <f>VLOOKUP($B184,'Databáze_běžců+Startovka'!$B$6:$H$803,6,FALSE)</f>
        <v>#N/A</v>
      </c>
      <c r="H184" s="56" t="e">
        <f>VLOOKUP($B184,'Databáze_běžců+Startovka'!$B$6:$H$803,7,FALSE)</f>
        <v>#N/A</v>
      </c>
      <c r="I184" s="58" t="e">
        <f>VLOOKUP($B184,Časy!$B$3:$E$957,4,FALSE)</f>
        <v>#N/A</v>
      </c>
    </row>
    <row r="185">
      <c r="B185" s="56">
        <f>Časy!B182</f>
        <v>0</v>
      </c>
      <c r="C185" s="57" t="e">
        <f>VLOOKUP($B185,'Databáze_běžců+Startovka'!$B$6:$H$803,2,FALSE)</f>
        <v>#N/A</v>
      </c>
      <c r="D185" s="57" t="e">
        <f>VLOOKUP($B185,'Databáze_běžců+Startovka'!$B$6:$H$803,3,FALSE)</f>
        <v>#N/A</v>
      </c>
      <c r="E185" s="56" t="e">
        <f>VLOOKUP($B185,'Databáze_běžců+Startovka'!$B$6:$H$803,4,FALSE)</f>
        <v>#N/A</v>
      </c>
      <c r="F185" s="56" t="e">
        <f>VLOOKUP($B185,'Databáze_běžců+Startovka'!$B$6:$H$803,5,FALSE)</f>
        <v>#N/A</v>
      </c>
      <c r="G185" s="56" t="e">
        <f>VLOOKUP($B185,'Databáze_běžců+Startovka'!$B$6:$H$803,6,FALSE)</f>
        <v>#N/A</v>
      </c>
      <c r="H185" s="56" t="e">
        <f>VLOOKUP($B185,'Databáze_běžců+Startovka'!$B$6:$H$803,7,FALSE)</f>
        <v>#N/A</v>
      </c>
      <c r="I185" s="58" t="e">
        <f>VLOOKUP($B185,Časy!$B$3:$E$957,4,FALSE)</f>
        <v>#N/A</v>
      </c>
    </row>
    <row r="186">
      <c r="B186" s="56">
        <f>Časy!B183</f>
        <v>0</v>
      </c>
      <c r="C186" s="57" t="e">
        <f>VLOOKUP($B186,'Databáze_běžců+Startovka'!$B$6:$H$803,2,FALSE)</f>
        <v>#N/A</v>
      </c>
      <c r="D186" s="57" t="e">
        <f>VLOOKUP($B186,'Databáze_běžců+Startovka'!$B$6:$H$803,3,FALSE)</f>
        <v>#N/A</v>
      </c>
      <c r="E186" s="56" t="e">
        <f>VLOOKUP($B186,'Databáze_běžců+Startovka'!$B$6:$H$803,4,FALSE)</f>
        <v>#N/A</v>
      </c>
      <c r="F186" s="56" t="e">
        <f>VLOOKUP($B186,'Databáze_běžců+Startovka'!$B$6:$H$803,5,FALSE)</f>
        <v>#N/A</v>
      </c>
      <c r="G186" s="56" t="e">
        <f>VLOOKUP($B186,'Databáze_běžců+Startovka'!$B$6:$H$803,6,FALSE)</f>
        <v>#N/A</v>
      </c>
      <c r="H186" s="56" t="e">
        <f>VLOOKUP($B186,'Databáze_běžců+Startovka'!$B$6:$H$803,7,FALSE)</f>
        <v>#N/A</v>
      </c>
      <c r="I186" s="58" t="e">
        <f>VLOOKUP($B186,Časy!$B$3:$E$957,4,FALSE)</f>
        <v>#N/A</v>
      </c>
    </row>
    <row r="187">
      <c r="B187" s="56">
        <f>Časy!B184</f>
        <v>0</v>
      </c>
      <c r="C187" s="57" t="e">
        <f>VLOOKUP($B187,'Databáze_běžců+Startovka'!$B$6:$H$803,2,FALSE)</f>
        <v>#N/A</v>
      </c>
      <c r="D187" s="57" t="e">
        <f>VLOOKUP($B187,'Databáze_běžců+Startovka'!$B$6:$H$803,3,FALSE)</f>
        <v>#N/A</v>
      </c>
      <c r="E187" s="56" t="e">
        <f>VLOOKUP($B187,'Databáze_běžců+Startovka'!$B$6:$H$803,4,FALSE)</f>
        <v>#N/A</v>
      </c>
      <c r="F187" s="56" t="e">
        <f>VLOOKUP($B187,'Databáze_běžců+Startovka'!$B$6:$H$803,5,FALSE)</f>
        <v>#N/A</v>
      </c>
      <c r="G187" s="56" t="e">
        <f>VLOOKUP($B187,'Databáze_běžců+Startovka'!$B$6:$H$803,6,FALSE)</f>
        <v>#N/A</v>
      </c>
      <c r="H187" s="56" t="e">
        <f>VLOOKUP($B187,'Databáze_běžců+Startovka'!$B$6:$H$803,7,FALSE)</f>
        <v>#N/A</v>
      </c>
      <c r="I187" s="58" t="e">
        <f>VLOOKUP($B187,Časy!$B$3:$E$957,4,FALSE)</f>
        <v>#N/A</v>
      </c>
    </row>
    <row r="188">
      <c r="B188" s="56">
        <f>Časy!B185</f>
        <v>0</v>
      </c>
      <c r="C188" s="57" t="e">
        <f>VLOOKUP($B188,'Databáze_běžců+Startovka'!$B$6:$H$803,2,FALSE)</f>
        <v>#N/A</v>
      </c>
      <c r="D188" s="57" t="e">
        <f>VLOOKUP($B188,'Databáze_běžců+Startovka'!$B$6:$H$803,3,FALSE)</f>
        <v>#N/A</v>
      </c>
      <c r="E188" s="56" t="e">
        <f>VLOOKUP($B188,'Databáze_běžců+Startovka'!$B$6:$H$803,4,FALSE)</f>
        <v>#N/A</v>
      </c>
      <c r="F188" s="56" t="e">
        <f>VLOOKUP($B188,'Databáze_běžců+Startovka'!$B$6:$H$803,5,FALSE)</f>
        <v>#N/A</v>
      </c>
      <c r="G188" s="56" t="e">
        <f>VLOOKUP($B188,'Databáze_běžců+Startovka'!$B$6:$H$803,6,FALSE)</f>
        <v>#N/A</v>
      </c>
      <c r="H188" s="56" t="e">
        <f>VLOOKUP($B188,'Databáze_běžců+Startovka'!$B$6:$H$803,7,FALSE)</f>
        <v>#N/A</v>
      </c>
      <c r="I188" s="58" t="e">
        <f>VLOOKUP($B188,Časy!$B$3:$E$957,4,FALSE)</f>
        <v>#N/A</v>
      </c>
    </row>
    <row r="189">
      <c r="B189" s="56">
        <f>Časy!B186</f>
        <v>0</v>
      </c>
      <c r="C189" s="57" t="e">
        <f>VLOOKUP($B189,'Databáze_běžců+Startovka'!$B$6:$H$803,2,FALSE)</f>
        <v>#N/A</v>
      </c>
      <c r="D189" s="57" t="e">
        <f>VLOOKUP($B189,'Databáze_běžců+Startovka'!$B$6:$H$803,3,FALSE)</f>
        <v>#N/A</v>
      </c>
      <c r="E189" s="56" t="e">
        <f>VLOOKUP($B189,'Databáze_běžců+Startovka'!$B$6:$H$803,4,FALSE)</f>
        <v>#N/A</v>
      </c>
      <c r="F189" s="56" t="e">
        <f>VLOOKUP($B189,'Databáze_běžců+Startovka'!$B$6:$H$803,5,FALSE)</f>
        <v>#N/A</v>
      </c>
      <c r="G189" s="56" t="e">
        <f>VLOOKUP($B189,'Databáze_běžců+Startovka'!$B$6:$H$803,6,FALSE)</f>
        <v>#N/A</v>
      </c>
      <c r="H189" s="56" t="e">
        <f>VLOOKUP($B189,'Databáze_běžců+Startovka'!$B$6:$H$803,7,FALSE)</f>
        <v>#N/A</v>
      </c>
      <c r="I189" s="58" t="e">
        <f>VLOOKUP($B189,Časy!$B$3:$E$957,4,FALSE)</f>
        <v>#N/A</v>
      </c>
    </row>
    <row r="190">
      <c r="B190" s="56">
        <f>Časy!B187</f>
        <v>0</v>
      </c>
      <c r="C190" s="57" t="e">
        <f>VLOOKUP($B190,'Databáze_běžců+Startovka'!$B$6:$H$803,2,FALSE)</f>
        <v>#N/A</v>
      </c>
      <c r="D190" s="57" t="e">
        <f>VLOOKUP($B190,'Databáze_běžců+Startovka'!$B$6:$H$803,3,FALSE)</f>
        <v>#N/A</v>
      </c>
      <c r="E190" s="56" t="e">
        <f>VLOOKUP($B190,'Databáze_běžců+Startovka'!$B$6:$H$803,4,FALSE)</f>
        <v>#N/A</v>
      </c>
      <c r="F190" s="56" t="e">
        <f>VLOOKUP($B190,'Databáze_běžců+Startovka'!$B$6:$H$803,5,FALSE)</f>
        <v>#N/A</v>
      </c>
      <c r="G190" s="56" t="e">
        <f>VLOOKUP($B190,'Databáze_běžců+Startovka'!$B$6:$H$803,6,FALSE)</f>
        <v>#N/A</v>
      </c>
      <c r="H190" s="56" t="e">
        <f>VLOOKUP($B190,'Databáze_běžců+Startovka'!$B$6:$H$803,7,FALSE)</f>
        <v>#N/A</v>
      </c>
      <c r="I190" s="58" t="e">
        <f>VLOOKUP($B190,Časy!$B$3:$E$957,4,FALSE)</f>
        <v>#N/A</v>
      </c>
    </row>
    <row r="191">
      <c r="B191" s="56">
        <f>Časy!B188</f>
        <v>0</v>
      </c>
      <c r="C191" s="57" t="e">
        <f>VLOOKUP($B191,'Databáze_běžců+Startovka'!$B$6:$H$803,2,FALSE)</f>
        <v>#N/A</v>
      </c>
      <c r="D191" s="57" t="e">
        <f>VLOOKUP($B191,'Databáze_běžců+Startovka'!$B$6:$H$803,3,FALSE)</f>
        <v>#N/A</v>
      </c>
      <c r="E191" s="56" t="e">
        <f>VLOOKUP($B191,'Databáze_běžců+Startovka'!$B$6:$H$803,4,FALSE)</f>
        <v>#N/A</v>
      </c>
      <c r="F191" s="56" t="e">
        <f>VLOOKUP($B191,'Databáze_běžců+Startovka'!$B$6:$H$803,5,FALSE)</f>
        <v>#N/A</v>
      </c>
      <c r="G191" s="56" t="e">
        <f>VLOOKUP($B191,'Databáze_běžců+Startovka'!$B$6:$H$803,6,FALSE)</f>
        <v>#N/A</v>
      </c>
      <c r="H191" s="56" t="e">
        <f>VLOOKUP($B191,'Databáze_běžců+Startovka'!$B$6:$H$803,7,FALSE)</f>
        <v>#N/A</v>
      </c>
      <c r="I191" s="58" t="e">
        <f>VLOOKUP($B191,Časy!$B$3:$E$957,4,FALSE)</f>
        <v>#N/A</v>
      </c>
    </row>
    <row r="192">
      <c r="B192" s="56">
        <f>Časy!B189</f>
        <v>0</v>
      </c>
      <c r="C192" s="57" t="e">
        <f>VLOOKUP($B192,'Databáze_běžců+Startovka'!$B$6:$H$803,2,FALSE)</f>
        <v>#N/A</v>
      </c>
      <c r="D192" s="57" t="e">
        <f>VLOOKUP($B192,'Databáze_běžců+Startovka'!$B$6:$H$803,3,FALSE)</f>
        <v>#N/A</v>
      </c>
      <c r="E192" s="56" t="e">
        <f>VLOOKUP($B192,'Databáze_běžců+Startovka'!$B$6:$H$803,4,FALSE)</f>
        <v>#N/A</v>
      </c>
      <c r="F192" s="56" t="e">
        <f>VLOOKUP($B192,'Databáze_běžců+Startovka'!$B$6:$H$803,5,FALSE)</f>
        <v>#N/A</v>
      </c>
      <c r="G192" s="56" t="e">
        <f>VLOOKUP($B192,'Databáze_běžců+Startovka'!$B$6:$H$803,6,FALSE)</f>
        <v>#N/A</v>
      </c>
      <c r="H192" s="56" t="e">
        <f>VLOOKUP($B192,'Databáze_běžců+Startovka'!$B$6:$H$803,7,FALSE)</f>
        <v>#N/A</v>
      </c>
      <c r="I192" s="58" t="e">
        <f>VLOOKUP($B192,Časy!$B$3:$E$957,4,FALSE)</f>
        <v>#N/A</v>
      </c>
    </row>
    <row r="193">
      <c r="B193" s="56">
        <f>Časy!B190</f>
        <v>0</v>
      </c>
      <c r="C193" s="57" t="e">
        <f>VLOOKUP($B193,'Databáze_běžců+Startovka'!$B$6:$H$803,2,FALSE)</f>
        <v>#N/A</v>
      </c>
      <c r="D193" s="57" t="e">
        <f>VLOOKUP($B193,'Databáze_běžců+Startovka'!$B$6:$H$803,3,FALSE)</f>
        <v>#N/A</v>
      </c>
      <c r="E193" s="56" t="e">
        <f>VLOOKUP($B193,'Databáze_běžců+Startovka'!$B$6:$H$803,4,FALSE)</f>
        <v>#N/A</v>
      </c>
      <c r="F193" s="56" t="e">
        <f>VLOOKUP($B193,'Databáze_běžců+Startovka'!$B$6:$H$803,5,FALSE)</f>
        <v>#N/A</v>
      </c>
      <c r="G193" s="56" t="e">
        <f>VLOOKUP($B193,'Databáze_běžců+Startovka'!$B$6:$H$803,6,FALSE)</f>
        <v>#N/A</v>
      </c>
      <c r="H193" s="56" t="e">
        <f>VLOOKUP($B193,'Databáze_běžců+Startovka'!$B$6:$H$803,7,FALSE)</f>
        <v>#N/A</v>
      </c>
      <c r="I193" s="58" t="e">
        <f>VLOOKUP($B193,Časy!$B$3:$E$957,4,FALSE)</f>
        <v>#N/A</v>
      </c>
    </row>
    <row r="194">
      <c r="B194" s="56">
        <f>Časy!B191</f>
        <v>0</v>
      </c>
      <c r="C194" s="57" t="e">
        <f>VLOOKUP($B194,'Databáze_běžců+Startovka'!$B$6:$H$803,2,FALSE)</f>
        <v>#N/A</v>
      </c>
      <c r="D194" s="57" t="e">
        <f>VLOOKUP($B194,'Databáze_běžců+Startovka'!$B$6:$H$803,3,FALSE)</f>
        <v>#N/A</v>
      </c>
      <c r="E194" s="56" t="e">
        <f>VLOOKUP($B194,'Databáze_běžců+Startovka'!$B$6:$H$803,4,FALSE)</f>
        <v>#N/A</v>
      </c>
      <c r="F194" s="56" t="e">
        <f>VLOOKUP($B194,'Databáze_běžců+Startovka'!$B$6:$H$803,5,FALSE)</f>
        <v>#N/A</v>
      </c>
      <c r="G194" s="56" t="e">
        <f>VLOOKUP($B194,'Databáze_běžců+Startovka'!$B$6:$H$803,6,FALSE)</f>
        <v>#N/A</v>
      </c>
      <c r="H194" s="56" t="e">
        <f>VLOOKUP($B194,'Databáze_běžců+Startovka'!$B$6:$H$803,7,FALSE)</f>
        <v>#N/A</v>
      </c>
      <c r="I194" s="58" t="e">
        <f>VLOOKUP($B194,Časy!$B$3:$E$957,4,FALSE)</f>
        <v>#N/A</v>
      </c>
    </row>
    <row r="195">
      <c r="B195" s="56">
        <f>Časy!B192</f>
        <v>0</v>
      </c>
      <c r="C195" s="57" t="e">
        <f>VLOOKUP($B195,'Databáze_běžců+Startovka'!$B$6:$H$803,2,FALSE)</f>
        <v>#N/A</v>
      </c>
      <c r="D195" s="57" t="e">
        <f>VLOOKUP($B195,'Databáze_běžců+Startovka'!$B$6:$H$803,3,FALSE)</f>
        <v>#N/A</v>
      </c>
      <c r="E195" s="56" t="e">
        <f>VLOOKUP($B195,'Databáze_běžců+Startovka'!$B$6:$H$803,4,FALSE)</f>
        <v>#N/A</v>
      </c>
      <c r="F195" s="56" t="e">
        <f>VLOOKUP($B195,'Databáze_běžců+Startovka'!$B$6:$H$803,5,FALSE)</f>
        <v>#N/A</v>
      </c>
      <c r="G195" s="56" t="e">
        <f>VLOOKUP($B195,'Databáze_běžců+Startovka'!$B$6:$H$803,6,FALSE)</f>
        <v>#N/A</v>
      </c>
      <c r="H195" s="56" t="e">
        <f>VLOOKUP($B195,'Databáze_běžců+Startovka'!$B$6:$H$803,7,FALSE)</f>
        <v>#N/A</v>
      </c>
      <c r="I195" s="58" t="e">
        <f>VLOOKUP($B195,Časy!$B$3:$E$957,4,FALSE)</f>
        <v>#N/A</v>
      </c>
    </row>
    <row r="196">
      <c r="B196" s="56">
        <f>Časy!B193</f>
        <v>0</v>
      </c>
      <c r="C196" s="57" t="e">
        <f>VLOOKUP($B196,'Databáze_běžců+Startovka'!$B$6:$H$803,2,FALSE)</f>
        <v>#N/A</v>
      </c>
      <c r="D196" s="57" t="e">
        <f>VLOOKUP($B196,'Databáze_běžců+Startovka'!$B$6:$H$803,3,FALSE)</f>
        <v>#N/A</v>
      </c>
      <c r="E196" s="56" t="e">
        <f>VLOOKUP($B196,'Databáze_běžců+Startovka'!$B$6:$H$803,4,FALSE)</f>
        <v>#N/A</v>
      </c>
      <c r="F196" s="56" t="e">
        <f>VLOOKUP($B196,'Databáze_běžců+Startovka'!$B$6:$H$803,5,FALSE)</f>
        <v>#N/A</v>
      </c>
      <c r="G196" s="56" t="e">
        <f>VLOOKUP($B196,'Databáze_běžců+Startovka'!$B$6:$H$803,6,FALSE)</f>
        <v>#N/A</v>
      </c>
      <c r="H196" s="56" t="e">
        <f>VLOOKUP($B196,'Databáze_běžců+Startovka'!$B$6:$H$803,7,FALSE)</f>
        <v>#N/A</v>
      </c>
      <c r="I196" s="58" t="e">
        <f>VLOOKUP($B196,Časy!$B$3:$E$957,4,FALSE)</f>
        <v>#N/A</v>
      </c>
    </row>
    <row r="197">
      <c r="B197" s="56">
        <f>Časy!B194</f>
        <v>0</v>
      </c>
      <c r="C197" s="57" t="e">
        <f>VLOOKUP($B197,'Databáze_běžců+Startovka'!$B$6:$H$803,2,FALSE)</f>
        <v>#N/A</v>
      </c>
      <c r="D197" s="57" t="e">
        <f>VLOOKUP($B197,'Databáze_běžců+Startovka'!$B$6:$H$803,3,FALSE)</f>
        <v>#N/A</v>
      </c>
      <c r="E197" s="56" t="e">
        <f>VLOOKUP($B197,'Databáze_běžců+Startovka'!$B$6:$H$803,4,FALSE)</f>
        <v>#N/A</v>
      </c>
      <c r="F197" s="56" t="e">
        <f>VLOOKUP($B197,'Databáze_běžců+Startovka'!$B$6:$H$803,5,FALSE)</f>
        <v>#N/A</v>
      </c>
      <c r="G197" s="56" t="e">
        <f>VLOOKUP($B197,'Databáze_běžců+Startovka'!$B$6:$H$803,6,FALSE)</f>
        <v>#N/A</v>
      </c>
      <c r="H197" s="56" t="e">
        <f>VLOOKUP($B197,'Databáze_běžců+Startovka'!$B$6:$H$803,7,FALSE)</f>
        <v>#N/A</v>
      </c>
      <c r="I197" s="58" t="e">
        <f>VLOOKUP($B197,Časy!$B$3:$E$957,4,FALSE)</f>
        <v>#N/A</v>
      </c>
    </row>
    <row r="198">
      <c r="B198" s="56">
        <f>Časy!B195</f>
        <v>0</v>
      </c>
      <c r="C198" s="57" t="e">
        <f>VLOOKUP($B198,'Databáze_běžců+Startovka'!$B$6:$H$803,2,FALSE)</f>
        <v>#N/A</v>
      </c>
      <c r="D198" s="57" t="e">
        <f>VLOOKUP($B198,'Databáze_běžců+Startovka'!$B$6:$H$803,3,FALSE)</f>
        <v>#N/A</v>
      </c>
      <c r="E198" s="56" t="e">
        <f>VLOOKUP($B198,'Databáze_běžců+Startovka'!$B$6:$H$803,4,FALSE)</f>
        <v>#N/A</v>
      </c>
      <c r="F198" s="56" t="e">
        <f>VLOOKUP($B198,'Databáze_běžců+Startovka'!$B$6:$H$803,5,FALSE)</f>
        <v>#N/A</v>
      </c>
      <c r="G198" s="56" t="e">
        <f>VLOOKUP($B198,'Databáze_běžců+Startovka'!$B$6:$H$803,6,FALSE)</f>
        <v>#N/A</v>
      </c>
      <c r="H198" s="56" t="e">
        <f>VLOOKUP($B198,'Databáze_běžců+Startovka'!$B$6:$H$803,7,FALSE)</f>
        <v>#N/A</v>
      </c>
      <c r="I198" s="58" t="e">
        <f>VLOOKUP($B198,Časy!$B$3:$E$957,4,FALSE)</f>
        <v>#N/A</v>
      </c>
    </row>
  </sheetData>
  <autoFilter ref="B5:I115">
    <sortState ref="B6:I198">
      <sortCondition ref="I5:I115"/>
    </sortState>
  </autoFilter>
  <mergeCells count="4">
    <mergeCell ref="B3:C3"/>
    <mergeCell ref="B2:G2"/>
    <mergeCell ref="D3:E3"/>
    <mergeCell ref="G3:I3"/>
  </mergeCells>
  <printOptions headings="0" gridLines="0"/>
  <pageMargins left="0.78740157500000008" right="0.78740157500000008" top="0.98425196899999989" bottom="0.98425196899999989" header="0.49212598449999995" footer="0.49212598449999995"/>
  <pageSetup paperSize="9" scale="82" fitToWidth="1" fitToHeight="1" pageOrder="downThenOver" orientation="portrait" usePrinterDefaults="1" blackAndWhite="0" draft="0" cellComments="none" useFirstPageNumber="0" errors="displayed" horizontalDpi="4294967293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List4">
    <tabColor rgb="FF99FFCC"/>
    <outlinePr applyStyles="0" summaryBelow="1" summaryRight="1" showOutlineSymbols="1"/>
    <pageSetUpPr autoPageBreaks="1" fitToPage="0"/>
  </sheetPr>
  <sheetViews>
    <sheetView showGridLines="0" zoomScale="180" workbookViewId="0">
      <selection activeCell="L21" activeCellId="0" sqref="L21"/>
    </sheetView>
  </sheetViews>
  <sheetFormatPr defaultRowHeight="12.75"/>
  <cols>
    <col customWidth="1" min="1" max="1" width="0.85546875"/>
    <col customWidth="1" min="2" max="2" width="6.85546875"/>
    <col customWidth="1" min="3" max="3" width="10"/>
    <col customWidth="1" min="4" max="5" style="59" width="11.140625"/>
    <col customWidth="1" min="6" max="6" width="7.7109375"/>
    <col customWidth="1" min="7" max="7" width="8.85546875"/>
    <col bestFit="1" customWidth="1" min="8" max="8" width="18.28515625"/>
    <col bestFit="1" customWidth="1" min="9" max="9" width="10.7109375"/>
    <col customWidth="1" min="10" max="10" width="13.8515625"/>
  </cols>
  <sheetData>
    <row r="1" s="7" customFormat="1" ht="27">
      <c r="C1" s="60" t="s">
        <v>0</v>
      </c>
      <c r="D1" s="60"/>
      <c r="E1" s="60"/>
      <c r="F1" s="60"/>
      <c r="G1" s="60"/>
      <c r="H1" s="60"/>
      <c r="I1" s="60">
        <f>'Databáze_běžců+Startovka'!H2</f>
        <v>2026</v>
      </c>
      <c r="J1" s="61"/>
    </row>
    <row r="2" s="62" customFormat="1" ht="16.5">
      <c r="D2" s="63">
        <f>'Databáze_běžců+Startovka'!D3</f>
        <v>46274</v>
      </c>
      <c r="E2" s="63"/>
      <c r="F2" s="63"/>
      <c r="G2" s="64"/>
      <c r="H2" s="65" t="s">
        <v>808</v>
      </c>
      <c r="I2" s="66"/>
      <c r="J2" s="67"/>
    </row>
    <row r="3" ht="13.5">
      <c r="C3" s="1"/>
      <c r="D3" s="68"/>
      <c r="E3" s="68"/>
      <c r="F3" s="1"/>
      <c r="G3" s="1"/>
      <c r="H3" s="2"/>
    </row>
    <row r="4" ht="25.5">
      <c r="B4" s="69" t="s">
        <v>809</v>
      </c>
      <c r="C4" s="69" t="s">
        <v>3</v>
      </c>
      <c r="D4" s="70" t="s">
        <v>5</v>
      </c>
      <c r="E4" s="71"/>
      <c r="F4" s="72" t="s">
        <v>6</v>
      </c>
      <c r="G4" s="72" t="s">
        <v>7</v>
      </c>
      <c r="H4" s="72" t="s">
        <v>8</v>
      </c>
      <c r="I4" s="72" t="s">
        <v>9</v>
      </c>
      <c r="J4" s="73" t="s">
        <v>804</v>
      </c>
    </row>
    <row r="5" s="39" customFormat="1" ht="11.25">
      <c r="B5" s="74">
        <v>1</v>
      </c>
      <c r="C5" s="74">
        <v>43</v>
      </c>
      <c r="D5" s="75" t="s">
        <v>570</v>
      </c>
      <c r="E5" s="76" t="s">
        <v>90</v>
      </c>
      <c r="F5" s="77" t="s">
        <v>12</v>
      </c>
      <c r="G5" s="77">
        <v>1988</v>
      </c>
      <c r="H5" s="77" t="s">
        <v>58</v>
      </c>
      <c r="I5" s="78" t="s">
        <v>810</v>
      </c>
      <c r="J5" s="79">
        <v>1.9259259259259261e-002</v>
      </c>
    </row>
    <row r="6" s="39" customFormat="1" ht="11.25">
      <c r="B6" s="74">
        <v>2</v>
      </c>
      <c r="C6" s="74">
        <v>41</v>
      </c>
      <c r="D6" s="80" t="s">
        <v>461</v>
      </c>
      <c r="E6" s="76" t="s">
        <v>462</v>
      </c>
      <c r="F6" s="77" t="s">
        <v>12</v>
      </c>
      <c r="G6" s="77">
        <v>2008</v>
      </c>
      <c r="H6" s="77" t="s">
        <v>87</v>
      </c>
      <c r="I6" s="78" t="s">
        <v>810</v>
      </c>
      <c r="J6" s="79">
        <v>1.982638888888889e-002</v>
      </c>
    </row>
    <row r="7" s="39" customFormat="1" ht="11.25">
      <c r="B7" s="74">
        <v>3</v>
      </c>
      <c r="C7" s="74">
        <v>17</v>
      </c>
      <c r="D7" s="80" t="s">
        <v>173</v>
      </c>
      <c r="E7" s="76" t="s">
        <v>96</v>
      </c>
      <c r="F7" s="77" t="s">
        <v>12</v>
      </c>
      <c r="G7" s="77">
        <v>1991</v>
      </c>
      <c r="H7" s="77" t="s">
        <v>172</v>
      </c>
      <c r="I7" s="78" t="s">
        <v>810</v>
      </c>
      <c r="J7" s="79">
        <v>1.9849537037037037e-002</v>
      </c>
    </row>
    <row r="8" s="39" customFormat="1" ht="11.25">
      <c r="B8" s="81">
        <v>4</v>
      </c>
      <c r="C8" s="81">
        <v>74</v>
      </c>
      <c r="D8" s="82" t="s">
        <v>399</v>
      </c>
      <c r="E8" s="83" t="s">
        <v>400</v>
      </c>
      <c r="F8" s="84" t="s">
        <v>12</v>
      </c>
      <c r="G8" s="84">
        <v>1988</v>
      </c>
      <c r="H8" s="84" t="s">
        <v>37</v>
      </c>
      <c r="I8" s="85" t="s">
        <v>810</v>
      </c>
      <c r="J8" s="86">
        <v>2.0613425925925927e-002</v>
      </c>
    </row>
    <row r="9" s="39" customFormat="1" ht="11.25">
      <c r="B9" s="81">
        <v>5</v>
      </c>
      <c r="C9" s="81">
        <v>34</v>
      </c>
      <c r="D9" s="82" t="s">
        <v>752</v>
      </c>
      <c r="E9" s="83" t="s">
        <v>15</v>
      </c>
      <c r="F9" s="84" t="s">
        <v>12</v>
      </c>
      <c r="G9" s="84">
        <v>1987</v>
      </c>
      <c r="H9" s="84" t="s">
        <v>37</v>
      </c>
      <c r="I9" s="85" t="s">
        <v>810</v>
      </c>
      <c r="J9" s="86">
        <v>2.238425925925926e-002</v>
      </c>
    </row>
    <row r="10" s="39" customFormat="1" ht="11.25">
      <c r="B10" s="81">
        <v>6</v>
      </c>
      <c r="C10" s="81">
        <v>27</v>
      </c>
      <c r="D10" s="82" t="s">
        <v>402</v>
      </c>
      <c r="E10" s="83" t="s">
        <v>340</v>
      </c>
      <c r="F10" s="84" t="s">
        <v>12</v>
      </c>
      <c r="G10" s="84">
        <v>2010</v>
      </c>
      <c r="H10" s="84">
        <v>0</v>
      </c>
      <c r="I10" s="85" t="s">
        <v>810</v>
      </c>
      <c r="J10" s="86">
        <v>2.3067129629629632e-002</v>
      </c>
    </row>
    <row r="11" s="39" customFormat="1" ht="11.25">
      <c r="B11" s="81">
        <v>7</v>
      </c>
      <c r="C11" s="81">
        <v>45</v>
      </c>
      <c r="D11" s="82" t="s">
        <v>82</v>
      </c>
      <c r="E11" s="83" t="s">
        <v>83</v>
      </c>
      <c r="F11" s="84" t="s">
        <v>12</v>
      </c>
      <c r="G11" s="84">
        <v>1991</v>
      </c>
      <c r="H11" s="84" t="s">
        <v>84</v>
      </c>
      <c r="I11" s="85" t="s">
        <v>810</v>
      </c>
      <c r="J11" s="86">
        <v>2.3101851851851849e-002</v>
      </c>
    </row>
    <row r="12" s="39" customFormat="1" ht="11.25">
      <c r="B12" s="81">
        <v>8</v>
      </c>
      <c r="C12" s="81">
        <v>80</v>
      </c>
      <c r="D12" s="82" t="s">
        <v>240</v>
      </c>
      <c r="E12" s="83" t="s">
        <v>75</v>
      </c>
      <c r="F12" s="84" t="s">
        <v>12</v>
      </c>
      <c r="G12" s="84">
        <v>2009</v>
      </c>
      <c r="H12" s="84" t="s">
        <v>241</v>
      </c>
      <c r="I12" s="85" t="s">
        <v>810</v>
      </c>
      <c r="J12" s="86">
        <v>2.476851851851852e-002</v>
      </c>
    </row>
    <row r="13" s="39" customFormat="1" ht="11.25">
      <c r="B13" s="81">
        <v>9</v>
      </c>
      <c r="C13" s="81">
        <v>21</v>
      </c>
      <c r="D13" s="82" t="s">
        <v>686</v>
      </c>
      <c r="E13" s="83" t="s">
        <v>15</v>
      </c>
      <c r="F13" s="84" t="s">
        <v>12</v>
      </c>
      <c r="G13" s="84">
        <v>1995</v>
      </c>
      <c r="H13" s="84" t="s">
        <v>81</v>
      </c>
      <c r="I13" s="85" t="s">
        <v>810</v>
      </c>
      <c r="J13" s="86">
        <v>2.7106481481481481e-002</v>
      </c>
    </row>
    <row r="14" s="39" customFormat="1" ht="11.25">
      <c r="B14" s="81">
        <v>10</v>
      </c>
      <c r="C14" s="81">
        <v>35</v>
      </c>
      <c r="D14" s="82" t="s">
        <v>798</v>
      </c>
      <c r="E14" s="83" t="s">
        <v>799</v>
      </c>
      <c r="F14" s="84" t="s">
        <v>12</v>
      </c>
      <c r="G14" s="84">
        <v>2011</v>
      </c>
      <c r="H14" s="84">
        <v>0</v>
      </c>
      <c r="I14" s="85" t="s">
        <v>810</v>
      </c>
      <c r="J14" s="86">
        <v>2.7129629629629632e-002</v>
      </c>
    </row>
    <row r="15" s="39" customFormat="1" ht="11.25">
      <c r="B15" s="81">
        <v>11</v>
      </c>
      <c r="C15" s="81">
        <v>53</v>
      </c>
      <c r="D15" s="82" t="s">
        <v>375</v>
      </c>
      <c r="E15" s="83" t="s">
        <v>159</v>
      </c>
      <c r="F15" s="84" t="s">
        <v>12</v>
      </c>
      <c r="G15" s="84">
        <v>2003</v>
      </c>
      <c r="H15" s="84" t="s">
        <v>376</v>
      </c>
      <c r="I15" s="85" t="s">
        <v>810</v>
      </c>
      <c r="J15" s="86">
        <v>2.9641203703703701e-002</v>
      </c>
    </row>
    <row r="16" s="39" customFormat="1" ht="11.25">
      <c r="B16" s="81">
        <v>12</v>
      </c>
      <c r="C16" s="81">
        <v>73</v>
      </c>
      <c r="D16" s="82" t="s">
        <v>10</v>
      </c>
      <c r="E16" s="83" t="s">
        <v>11</v>
      </c>
      <c r="F16" s="84" t="s">
        <v>12</v>
      </c>
      <c r="G16" s="84">
        <v>1993</v>
      </c>
      <c r="H16" s="84" t="s">
        <v>13</v>
      </c>
      <c r="I16" s="85" t="s">
        <v>810</v>
      </c>
      <c r="J16" s="86" t="s">
        <v>805</v>
      </c>
    </row>
    <row r="17" s="39" customFormat="1" ht="11.25">
      <c r="B17" s="81">
        <v>13</v>
      </c>
      <c r="C17" s="81"/>
      <c r="D17" s="82"/>
      <c r="E17" s="83"/>
      <c r="F17" s="84"/>
      <c r="G17" s="84"/>
      <c r="H17" s="84"/>
      <c r="I17" s="85"/>
      <c r="J17" s="86"/>
    </row>
    <row r="18" s="39" customFormat="1" ht="11.25">
      <c r="B18" s="81">
        <v>14</v>
      </c>
      <c r="C18" s="81"/>
      <c r="D18" s="82"/>
      <c r="E18" s="83"/>
      <c r="F18" s="84"/>
      <c r="G18" s="84"/>
      <c r="H18" s="84"/>
      <c r="I18" s="85"/>
      <c r="J18" s="86"/>
    </row>
    <row r="19" s="39" customFormat="1" ht="11.25">
      <c r="B19" s="81">
        <v>15</v>
      </c>
      <c r="C19" s="81"/>
      <c r="D19" s="82"/>
      <c r="E19" s="83"/>
      <c r="F19" s="84"/>
      <c r="G19" s="84"/>
      <c r="H19" s="84"/>
      <c r="I19" s="85"/>
      <c r="J19" s="86"/>
    </row>
    <row r="20" s="39" customFormat="1" ht="11.25">
      <c r="B20" s="81">
        <v>16</v>
      </c>
      <c r="C20" s="81"/>
      <c r="D20" s="82"/>
      <c r="E20" s="83"/>
      <c r="F20" s="84"/>
      <c r="G20" s="84"/>
      <c r="H20" s="84"/>
      <c r="I20" s="85"/>
      <c r="J20" s="86"/>
    </row>
    <row r="21" s="39" customFormat="1" ht="11.25">
      <c r="B21" s="81">
        <v>17</v>
      </c>
      <c r="C21" s="81"/>
      <c r="D21" s="82"/>
      <c r="E21" s="83"/>
      <c r="F21" s="84"/>
      <c r="G21" s="84"/>
      <c r="H21" s="84"/>
      <c r="I21" s="85"/>
      <c r="J21" s="86"/>
    </row>
    <row r="22" s="39" customFormat="1" ht="11.25">
      <c r="B22" s="81">
        <v>18</v>
      </c>
      <c r="C22" s="81"/>
      <c r="D22" s="82"/>
      <c r="E22" s="83"/>
      <c r="F22" s="84"/>
      <c r="G22" s="84"/>
      <c r="H22" s="84"/>
      <c r="I22" s="85"/>
      <c r="J22" s="86"/>
    </row>
    <row r="23" s="39" customFormat="1" ht="11.25">
      <c r="B23" s="81">
        <v>19</v>
      </c>
      <c r="C23" s="81"/>
      <c r="D23" s="82"/>
      <c r="E23" s="83"/>
      <c r="F23" s="84"/>
      <c r="G23" s="84"/>
      <c r="H23" s="84"/>
      <c r="I23" s="85"/>
      <c r="J23" s="86"/>
    </row>
    <row r="24" s="39" customFormat="1" ht="11.25">
      <c r="B24" s="81">
        <v>20</v>
      </c>
      <c r="C24" s="81"/>
      <c r="D24" s="82"/>
      <c r="E24" s="83"/>
      <c r="F24" s="84"/>
      <c r="G24" s="84"/>
      <c r="H24" s="84"/>
      <c r="I24" s="85"/>
      <c r="J24" s="86"/>
    </row>
    <row r="25" s="39" customFormat="1" ht="11.25">
      <c r="B25" s="81">
        <v>21</v>
      </c>
      <c r="C25" s="81"/>
      <c r="D25" s="82"/>
      <c r="E25" s="83"/>
      <c r="F25" s="84"/>
      <c r="G25" s="84"/>
      <c r="H25" s="84"/>
      <c r="I25" s="85"/>
      <c r="J25" s="86"/>
    </row>
    <row r="26" s="39" customFormat="1" ht="11.25">
      <c r="B26" s="81">
        <v>22</v>
      </c>
      <c r="C26" s="81"/>
      <c r="D26" s="82"/>
      <c r="E26" s="83"/>
      <c r="F26" s="84"/>
      <c r="G26" s="84"/>
      <c r="H26" s="84"/>
      <c r="I26" s="85"/>
      <c r="J26" s="86"/>
    </row>
    <row r="27" s="39" customFormat="1" ht="11.25">
      <c r="B27" s="81">
        <v>23</v>
      </c>
      <c r="C27" s="81"/>
      <c r="D27" s="82"/>
      <c r="E27" s="83"/>
      <c r="F27" s="84"/>
      <c r="G27" s="84"/>
      <c r="H27" s="84"/>
      <c r="I27" s="85"/>
      <c r="J27" s="86"/>
    </row>
    <row r="28" s="39" customFormat="1" ht="11.25">
      <c r="B28" s="81">
        <v>24</v>
      </c>
      <c r="C28" s="81"/>
      <c r="D28" s="82"/>
      <c r="E28" s="83"/>
      <c r="F28" s="84"/>
      <c r="G28" s="84"/>
      <c r="H28" s="84"/>
      <c r="I28" s="85"/>
      <c r="J28" s="86"/>
    </row>
    <row r="29" s="39" customFormat="1" ht="11.25">
      <c r="B29" s="81">
        <v>25</v>
      </c>
      <c r="C29" s="81"/>
      <c r="D29" s="82"/>
      <c r="E29" s="83"/>
      <c r="F29" s="84"/>
      <c r="G29" s="84"/>
      <c r="H29" s="84"/>
      <c r="I29" s="85"/>
      <c r="J29" s="86"/>
    </row>
    <row r="30" s="39" customFormat="1" ht="11.25">
      <c r="B30" s="81">
        <v>26</v>
      </c>
      <c r="C30" s="81"/>
      <c r="D30" s="82"/>
      <c r="E30" s="83"/>
      <c r="F30" s="84"/>
      <c r="G30" s="84"/>
      <c r="H30" s="84"/>
      <c r="I30" s="85"/>
      <c r="J30" s="86"/>
    </row>
    <row r="31" s="39" customFormat="1" ht="11.25">
      <c r="B31" s="81">
        <v>27</v>
      </c>
      <c r="C31" s="81"/>
      <c r="D31" s="82"/>
      <c r="E31" s="83"/>
      <c r="F31" s="84"/>
      <c r="G31" s="84"/>
      <c r="H31" s="84"/>
      <c r="I31" s="85"/>
      <c r="J31" s="86"/>
    </row>
    <row r="32" s="39" customFormat="1" ht="11.25">
      <c r="B32" s="81"/>
      <c r="C32" s="81"/>
      <c r="D32" s="82"/>
      <c r="E32" s="83"/>
      <c r="F32" s="84"/>
      <c r="G32" s="84"/>
      <c r="H32" s="84"/>
      <c r="I32" s="85"/>
      <c r="J32" s="86"/>
    </row>
    <row r="33" s="39" customFormat="1" ht="12">
      <c r="B33" s="87"/>
      <c r="C33" s="87"/>
      <c r="D33" s="88"/>
      <c r="E33" s="89"/>
      <c r="F33" s="90"/>
      <c r="G33" s="90"/>
      <c r="H33" s="90"/>
      <c r="I33" s="91"/>
      <c r="J33" s="92"/>
    </row>
  </sheetData>
  <mergeCells count="4">
    <mergeCell ref="C1:H1"/>
    <mergeCell ref="D2:F2"/>
    <mergeCell ref="H2:J2"/>
    <mergeCell ref="D4:E4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List5">
    <tabColor rgb="FF99FFCC"/>
    <outlinePr applyStyles="0" summaryBelow="1" summaryRight="1" showOutlineSymbols="1"/>
    <pageSetUpPr autoPageBreaks="1" fitToPage="0"/>
  </sheetPr>
  <sheetViews>
    <sheetView showGridLines="0" zoomScale="180" workbookViewId="0">
      <selection activeCell="L27" activeCellId="0" sqref="L27"/>
    </sheetView>
  </sheetViews>
  <sheetFormatPr defaultRowHeight="12.75"/>
  <cols>
    <col customWidth="1" min="1" max="1" width="1"/>
    <col bestFit="1" customWidth="1" min="2" max="2" width="6.28515625"/>
    <col customWidth="1" min="3" max="3" width="9.140625"/>
    <col customWidth="1" min="4" max="5" style="59" width="11.140625"/>
    <col bestFit="1" customWidth="1" min="6" max="6" width="6.85546875"/>
    <col bestFit="1" customWidth="1" min="7" max="7" width="8"/>
    <col bestFit="1" customWidth="1" min="8" max="8" width="18.28515625"/>
    <col bestFit="1" customWidth="1" min="9" max="9" width="10.7109375"/>
    <col customWidth="1" min="10" max="10" width="11.140625"/>
  </cols>
  <sheetData>
    <row r="1" s="7" customFormat="1" ht="27">
      <c r="C1" s="60" t="s">
        <v>0</v>
      </c>
      <c r="D1" s="60"/>
      <c r="E1" s="60"/>
      <c r="F1" s="60"/>
      <c r="G1" s="60"/>
      <c r="H1" s="60"/>
      <c r="I1" s="60">
        <f>'Databáze_běžců+Startovka'!H2</f>
        <v>2026</v>
      </c>
      <c r="J1" s="61"/>
    </row>
    <row r="2" s="62" customFormat="1" ht="16.5">
      <c r="D2" s="63">
        <f>'Databáze_běžců+Startovka'!D3</f>
        <v>46274</v>
      </c>
      <c r="E2" s="63"/>
      <c r="F2" s="63"/>
      <c r="G2" s="64"/>
      <c r="H2" s="65" t="s">
        <v>811</v>
      </c>
      <c r="I2" s="66"/>
      <c r="J2" s="67"/>
    </row>
    <row r="3" ht="13.5">
      <c r="C3" s="1"/>
      <c r="D3" s="68"/>
      <c r="E3" s="68"/>
      <c r="F3" s="1"/>
      <c r="G3" s="1"/>
      <c r="H3" s="2"/>
    </row>
    <row r="4" ht="25.5">
      <c r="B4" s="69" t="s">
        <v>809</v>
      </c>
      <c r="C4" s="69" t="s">
        <v>3</v>
      </c>
      <c r="D4" s="70" t="s">
        <v>5</v>
      </c>
      <c r="E4" s="71"/>
      <c r="F4" s="72" t="s">
        <v>6</v>
      </c>
      <c r="G4" s="72" t="s">
        <v>7</v>
      </c>
      <c r="H4" s="72" t="s">
        <v>8</v>
      </c>
      <c r="I4" s="72" t="s">
        <v>9</v>
      </c>
      <c r="J4" s="73" t="s">
        <v>804</v>
      </c>
    </row>
    <row r="5" s="39" customFormat="1" ht="11.25">
      <c r="B5" s="74">
        <v>1</v>
      </c>
      <c r="C5" s="93">
        <v>39</v>
      </c>
      <c r="D5" s="94" t="s">
        <v>158</v>
      </c>
      <c r="E5" s="94" t="s">
        <v>159</v>
      </c>
      <c r="F5" s="93" t="s">
        <v>12</v>
      </c>
      <c r="G5" s="93">
        <v>1982</v>
      </c>
      <c r="H5" s="93" t="s">
        <v>84</v>
      </c>
      <c r="I5" s="93" t="s">
        <v>812</v>
      </c>
      <c r="J5" s="95">
        <v>1.951388888888889e-002</v>
      </c>
    </row>
    <row r="6" s="39" customFormat="1" ht="11.25">
      <c r="B6" s="74">
        <v>2</v>
      </c>
      <c r="C6" s="93">
        <v>56</v>
      </c>
      <c r="D6" s="94" t="s">
        <v>429</v>
      </c>
      <c r="E6" s="94" t="s">
        <v>33</v>
      </c>
      <c r="F6" s="93" t="s">
        <v>12</v>
      </c>
      <c r="G6" s="93">
        <v>1980</v>
      </c>
      <c r="H6" s="93" t="s">
        <v>37</v>
      </c>
      <c r="I6" s="93" t="s">
        <v>812</v>
      </c>
      <c r="J6" s="95">
        <v>2.e-002</v>
      </c>
    </row>
    <row r="7" s="39" customFormat="1" ht="11.25">
      <c r="B7" s="74">
        <v>3</v>
      </c>
      <c r="C7" s="93">
        <v>18</v>
      </c>
      <c r="D7" s="94" t="s">
        <v>580</v>
      </c>
      <c r="E7" s="94" t="s">
        <v>159</v>
      </c>
      <c r="F7" s="93" t="s">
        <v>12</v>
      </c>
      <c r="G7" s="93">
        <v>1980</v>
      </c>
      <c r="H7" s="93" t="s">
        <v>347</v>
      </c>
      <c r="I7" s="93" t="s">
        <v>812</v>
      </c>
      <c r="J7" s="95">
        <v>2.045138888888889e-002</v>
      </c>
    </row>
    <row r="8" s="39" customFormat="1" ht="11.25">
      <c r="B8" s="81">
        <v>4</v>
      </c>
      <c r="C8" s="56">
        <v>68</v>
      </c>
      <c r="D8" s="57" t="s">
        <v>540</v>
      </c>
      <c r="E8" s="57" t="s">
        <v>26</v>
      </c>
      <c r="F8" s="56" t="s">
        <v>12</v>
      </c>
      <c r="G8" s="56">
        <v>1982</v>
      </c>
      <c r="H8" s="56" t="s">
        <v>351</v>
      </c>
      <c r="I8" s="56" t="s">
        <v>812</v>
      </c>
      <c r="J8" s="58">
        <v>2.1307870370370369e-002</v>
      </c>
    </row>
    <row r="9" s="39" customFormat="1" ht="11.25">
      <c r="B9" s="81">
        <v>5</v>
      </c>
      <c r="C9" s="56">
        <v>1</v>
      </c>
      <c r="D9" s="57" t="s">
        <v>17</v>
      </c>
      <c r="E9" s="57" t="s">
        <v>18</v>
      </c>
      <c r="F9" s="56" t="s">
        <v>12</v>
      </c>
      <c r="G9" s="56">
        <v>1986</v>
      </c>
      <c r="H9" s="56" t="s">
        <v>19</v>
      </c>
      <c r="I9" s="56" t="s">
        <v>812</v>
      </c>
      <c r="J9" s="58">
        <v>2.2303240740740738e-002</v>
      </c>
    </row>
    <row r="10" s="39" customFormat="1" ht="11.25">
      <c r="B10" s="81">
        <v>6</v>
      </c>
      <c r="C10" s="56">
        <v>79</v>
      </c>
      <c r="D10" s="57" t="s">
        <v>776</v>
      </c>
      <c r="E10" s="57" t="s">
        <v>159</v>
      </c>
      <c r="F10" s="56" t="s">
        <v>12</v>
      </c>
      <c r="G10" s="56">
        <v>1979</v>
      </c>
      <c r="H10" s="56" t="s">
        <v>37</v>
      </c>
      <c r="I10" s="56" t="s">
        <v>812</v>
      </c>
      <c r="J10" s="58">
        <v>2.2962962962962966e-002</v>
      </c>
    </row>
    <row r="11" s="39" customFormat="1" ht="11.25">
      <c r="B11" s="81">
        <v>7</v>
      </c>
      <c r="C11" s="56">
        <v>75</v>
      </c>
      <c r="D11" s="57" t="s">
        <v>210</v>
      </c>
      <c r="E11" s="57" t="s">
        <v>33</v>
      </c>
      <c r="F11" s="56" t="s">
        <v>12</v>
      </c>
      <c r="G11" s="56">
        <v>1980</v>
      </c>
      <c r="H11" s="56" t="s">
        <v>211</v>
      </c>
      <c r="I11" s="56" t="s">
        <v>812</v>
      </c>
      <c r="J11" s="58">
        <v>2.3356481481481482e-002</v>
      </c>
    </row>
    <row r="12" s="39" customFormat="1" ht="11.25">
      <c r="B12" s="81">
        <v>8</v>
      </c>
      <c r="C12" s="56">
        <v>66</v>
      </c>
      <c r="D12" s="57" t="s">
        <v>399</v>
      </c>
      <c r="E12" s="57" t="s">
        <v>54</v>
      </c>
      <c r="F12" s="56" t="s">
        <v>12</v>
      </c>
      <c r="G12" s="56">
        <v>1986</v>
      </c>
      <c r="H12" s="56" t="s">
        <v>37</v>
      </c>
      <c r="I12" s="56" t="s">
        <v>812</v>
      </c>
      <c r="J12" s="58">
        <v>2.4930555555555553e-002</v>
      </c>
    </row>
    <row r="13" s="39" customFormat="1" ht="11.25">
      <c r="B13" s="81">
        <v>9</v>
      </c>
      <c r="C13" s="56">
        <v>40</v>
      </c>
      <c r="D13" s="57" t="s">
        <v>302</v>
      </c>
      <c r="E13" s="57" t="s">
        <v>303</v>
      </c>
      <c r="F13" s="56" t="s">
        <v>12</v>
      </c>
      <c r="G13" s="56">
        <v>1986</v>
      </c>
      <c r="H13" s="56" t="s">
        <v>37</v>
      </c>
      <c r="I13" s="56" t="s">
        <v>812</v>
      </c>
      <c r="J13" s="58">
        <v>2.5428240740740741e-002</v>
      </c>
    </row>
    <row r="14" s="39" customFormat="1" ht="11.25">
      <c r="B14" s="81">
        <v>10</v>
      </c>
      <c r="C14" s="56">
        <v>52</v>
      </c>
      <c r="D14" s="57" t="s">
        <v>614</v>
      </c>
      <c r="E14" s="57" t="s">
        <v>615</v>
      </c>
      <c r="F14" s="56" t="s">
        <v>12</v>
      </c>
      <c r="G14" s="56">
        <v>1981</v>
      </c>
      <c r="H14" s="56" t="s">
        <v>37</v>
      </c>
      <c r="I14" s="56" t="s">
        <v>812</v>
      </c>
      <c r="J14" s="58">
        <v>2.6122685185185183e-002</v>
      </c>
    </row>
    <row r="15" s="39" customFormat="1" ht="11.25">
      <c r="B15" s="81">
        <v>11</v>
      </c>
      <c r="C15" s="56">
        <v>62</v>
      </c>
      <c r="D15" s="57" t="s">
        <v>590</v>
      </c>
      <c r="E15" s="57" t="s">
        <v>591</v>
      </c>
      <c r="F15" s="56" t="s">
        <v>12</v>
      </c>
      <c r="G15" s="56">
        <v>1980</v>
      </c>
      <c r="H15" s="56" t="s">
        <v>421</v>
      </c>
      <c r="I15" s="56" t="s">
        <v>812</v>
      </c>
      <c r="J15" s="58">
        <v>2.630787037037037e-002</v>
      </c>
    </row>
    <row r="16" s="39" customFormat="1" ht="11.25">
      <c r="B16" s="81">
        <v>12</v>
      </c>
      <c r="C16" s="56">
        <v>16</v>
      </c>
      <c r="D16" s="57" t="s">
        <v>357</v>
      </c>
      <c r="E16" s="57" t="s">
        <v>123</v>
      </c>
      <c r="F16" s="56" t="s">
        <v>12</v>
      </c>
      <c r="G16" s="56">
        <v>1984</v>
      </c>
      <c r="H16" s="56" t="s">
        <v>37</v>
      </c>
      <c r="I16" s="56" t="s">
        <v>812</v>
      </c>
      <c r="J16" s="58">
        <v>2.7685185185185188e-002</v>
      </c>
    </row>
    <row r="17" s="39" customFormat="1" ht="11.25">
      <c r="B17" s="81">
        <v>13</v>
      </c>
      <c r="C17" s="56">
        <v>31</v>
      </c>
      <c r="D17" s="57" t="s">
        <v>721</v>
      </c>
      <c r="E17" s="57" t="s">
        <v>96</v>
      </c>
      <c r="F17" s="56" t="s">
        <v>12</v>
      </c>
      <c r="G17" s="56">
        <v>1977</v>
      </c>
      <c r="H17" s="56" t="s">
        <v>722</v>
      </c>
      <c r="I17" s="56" t="s">
        <v>812</v>
      </c>
      <c r="J17" s="58">
        <v>2.8067129629629626e-002</v>
      </c>
    </row>
    <row r="18" s="39" customFormat="1" ht="11.25">
      <c r="B18" s="81">
        <v>14</v>
      </c>
      <c r="C18" s="56">
        <v>9</v>
      </c>
      <c r="D18" s="57" t="s">
        <v>529</v>
      </c>
      <c r="E18" s="57" t="s">
        <v>530</v>
      </c>
      <c r="F18" s="56" t="s">
        <v>12</v>
      </c>
      <c r="G18" s="56">
        <v>1982</v>
      </c>
      <c r="H18" s="56" t="s">
        <v>531</v>
      </c>
      <c r="I18" s="56" t="s">
        <v>812</v>
      </c>
      <c r="J18" s="58">
        <v>2.855324074074074e-002</v>
      </c>
    </row>
    <row r="19" s="39" customFormat="1" ht="11.25">
      <c r="B19" s="81">
        <v>15</v>
      </c>
      <c r="C19" s="56">
        <v>36</v>
      </c>
      <c r="D19" s="57" t="s">
        <v>682</v>
      </c>
      <c r="E19" s="57" t="s">
        <v>159</v>
      </c>
      <c r="F19" s="56" t="s">
        <v>12</v>
      </c>
      <c r="G19" s="56">
        <v>1981</v>
      </c>
      <c r="H19" s="56" t="s">
        <v>50</v>
      </c>
      <c r="I19" s="56" t="s">
        <v>812</v>
      </c>
      <c r="J19" s="58">
        <v>2.8726851851851851e-002</v>
      </c>
    </row>
    <row r="20" s="39" customFormat="1" ht="11.25">
      <c r="B20" s="81">
        <v>16</v>
      </c>
      <c r="C20" s="81"/>
      <c r="D20" s="82"/>
      <c r="E20" s="83"/>
      <c r="F20" s="84"/>
      <c r="G20" s="84"/>
      <c r="H20" s="84"/>
      <c r="I20" s="85"/>
      <c r="J20" s="86"/>
    </row>
    <row r="21" s="39" customFormat="1" ht="11.25">
      <c r="B21" s="81">
        <v>17</v>
      </c>
      <c r="C21" s="81"/>
      <c r="D21" s="82"/>
      <c r="E21" s="83"/>
      <c r="F21" s="84"/>
      <c r="G21" s="84"/>
      <c r="H21" s="84"/>
      <c r="I21" s="85"/>
      <c r="J21" s="86"/>
    </row>
    <row r="22" s="39" customFormat="1" ht="11.25">
      <c r="B22" s="81">
        <v>18</v>
      </c>
      <c r="C22" s="81"/>
      <c r="D22" s="82"/>
      <c r="E22" s="83"/>
      <c r="F22" s="84"/>
      <c r="G22" s="84"/>
      <c r="H22" s="84"/>
      <c r="I22" s="85"/>
      <c r="J22" s="86"/>
    </row>
    <row r="23" s="39" customFormat="1" ht="11.25">
      <c r="B23" s="81">
        <v>19</v>
      </c>
      <c r="C23" s="81"/>
      <c r="D23" s="82"/>
      <c r="E23" s="83"/>
      <c r="F23" s="84"/>
      <c r="G23" s="84"/>
      <c r="H23" s="84"/>
      <c r="I23" s="85"/>
      <c r="J23" s="86"/>
    </row>
    <row r="24" s="39" customFormat="1" ht="11.25">
      <c r="B24" s="81">
        <v>20</v>
      </c>
      <c r="C24" s="81"/>
      <c r="D24" s="82"/>
      <c r="E24" s="83"/>
      <c r="F24" s="84"/>
      <c r="G24" s="84"/>
      <c r="H24" s="84"/>
      <c r="I24" s="85"/>
      <c r="J24" s="86"/>
    </row>
    <row r="25" s="39" customFormat="1" ht="11.25">
      <c r="B25" s="81">
        <v>21</v>
      </c>
      <c r="C25" s="81"/>
      <c r="D25" s="82"/>
      <c r="E25" s="83"/>
      <c r="F25" s="84"/>
      <c r="G25" s="84"/>
      <c r="H25" s="84"/>
      <c r="I25" s="85"/>
      <c r="J25" s="86"/>
    </row>
    <row r="26" s="39" customFormat="1" ht="11.25">
      <c r="B26" s="81">
        <v>22</v>
      </c>
      <c r="C26" s="81"/>
      <c r="D26" s="82"/>
      <c r="E26" s="83"/>
      <c r="F26" s="84"/>
      <c r="G26" s="84"/>
      <c r="H26" s="84"/>
      <c r="I26" s="85"/>
      <c r="J26" s="86"/>
    </row>
    <row r="27" s="39" customFormat="1" ht="11.25">
      <c r="B27" s="81">
        <v>23</v>
      </c>
      <c r="C27" s="81"/>
      <c r="D27" s="82"/>
      <c r="E27" s="83"/>
      <c r="F27" s="84"/>
      <c r="G27" s="84"/>
      <c r="H27" s="84"/>
      <c r="I27" s="85"/>
      <c r="J27" s="86"/>
    </row>
    <row r="28" s="39" customFormat="1" ht="11.25">
      <c r="B28" s="81">
        <v>24</v>
      </c>
      <c r="C28" s="81"/>
      <c r="D28" s="82"/>
      <c r="E28" s="83"/>
      <c r="F28" s="84"/>
      <c r="G28" s="84"/>
      <c r="H28" s="84"/>
      <c r="I28" s="85"/>
      <c r="J28" s="86"/>
    </row>
    <row r="29" s="39" customFormat="1" ht="11.25">
      <c r="B29" s="81">
        <v>25</v>
      </c>
      <c r="C29" s="81"/>
      <c r="D29" s="82"/>
      <c r="E29" s="83"/>
      <c r="F29" s="84"/>
      <c r="G29" s="84"/>
      <c r="H29" s="84"/>
      <c r="I29" s="85"/>
      <c r="J29" s="86"/>
    </row>
    <row r="30" s="39" customFormat="1" ht="11.25">
      <c r="B30" s="81">
        <v>26</v>
      </c>
      <c r="C30" s="81"/>
      <c r="D30" s="82"/>
      <c r="E30" s="83"/>
      <c r="F30" s="84"/>
      <c r="G30" s="84"/>
      <c r="H30" s="84"/>
      <c r="I30" s="85"/>
      <c r="J30" s="86"/>
    </row>
    <row r="31" s="39" customFormat="1" ht="11.25">
      <c r="B31" s="81">
        <v>27</v>
      </c>
      <c r="C31" s="81"/>
      <c r="D31" s="82"/>
      <c r="E31" s="83"/>
      <c r="F31" s="84"/>
      <c r="G31" s="84"/>
      <c r="H31" s="84"/>
      <c r="I31" s="85"/>
      <c r="J31" s="86"/>
    </row>
    <row r="32" s="39" customFormat="1" ht="11.25">
      <c r="B32" s="81">
        <v>28</v>
      </c>
      <c r="C32" s="81"/>
      <c r="D32" s="82"/>
      <c r="E32" s="83"/>
      <c r="F32" s="84"/>
      <c r="G32" s="84"/>
      <c r="H32" s="84"/>
      <c r="I32" s="85"/>
      <c r="J32" s="86"/>
    </row>
    <row r="33" s="39" customFormat="1" ht="12">
      <c r="B33" s="81">
        <v>29</v>
      </c>
      <c r="C33" s="87"/>
      <c r="D33" s="88"/>
      <c r="E33" s="89"/>
      <c r="F33" s="90"/>
      <c r="G33" s="90"/>
      <c r="H33" s="90"/>
      <c r="I33" s="91"/>
      <c r="J33" s="92"/>
    </row>
  </sheetData>
  <mergeCells count="4">
    <mergeCell ref="C1:H1"/>
    <mergeCell ref="D2:F2"/>
    <mergeCell ref="H2:J2"/>
    <mergeCell ref="D4:E4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List6">
    <tabColor rgb="FF99FFCC"/>
    <outlinePr applyStyles="0" summaryBelow="1" summaryRight="1" showOutlineSymbols="1"/>
    <pageSetUpPr autoPageBreaks="1" fitToPage="0"/>
  </sheetPr>
  <sheetViews>
    <sheetView showGridLines="0" zoomScale="198" workbookViewId="0">
      <selection activeCell="L27" activeCellId="0" sqref="L27"/>
    </sheetView>
  </sheetViews>
  <sheetFormatPr defaultRowHeight="12.75"/>
  <cols>
    <col customWidth="1" min="1" max="1" width="1.28515625"/>
    <col bestFit="1" customWidth="1" min="2" max="2" width="6.28515625"/>
    <col bestFit="1" customWidth="1" min="3" max="3" width="8.140625"/>
    <col customWidth="1" min="4" max="5" style="59" width="11.140625"/>
    <col bestFit="1" customWidth="1" min="6" max="6" width="6.85546875"/>
    <col bestFit="1" customWidth="1" min="7" max="7" width="8"/>
    <col bestFit="1" customWidth="1" min="8" max="8" width="18.28515625"/>
    <col bestFit="1" customWidth="1" min="9" max="9" width="10.7109375"/>
    <col customWidth="1" min="10" max="10" width="12.8515625"/>
  </cols>
  <sheetData>
    <row r="1" s="7" customFormat="1" ht="27">
      <c r="C1" s="60" t="s">
        <v>0</v>
      </c>
      <c r="D1" s="60"/>
      <c r="E1" s="60"/>
      <c r="F1" s="60"/>
      <c r="G1" s="60"/>
      <c r="H1" s="60"/>
      <c r="I1" s="60">
        <f>'Databáze_běžců+Startovka'!H2</f>
        <v>2026</v>
      </c>
      <c r="J1" s="61"/>
    </row>
    <row r="2" s="62" customFormat="1" ht="16.5">
      <c r="D2" s="63">
        <f>'Databáze_běžců+Startovka'!D3</f>
        <v>46274</v>
      </c>
      <c r="E2" s="63"/>
      <c r="F2" s="63"/>
      <c r="G2" s="64"/>
      <c r="H2" s="65" t="s">
        <v>813</v>
      </c>
      <c r="I2" s="66"/>
      <c r="J2" s="67"/>
    </row>
    <row r="3" ht="13.5">
      <c r="C3" s="1"/>
      <c r="D3" s="68"/>
      <c r="E3" s="68"/>
      <c r="F3" s="1"/>
      <c r="G3" s="1"/>
      <c r="H3" s="2"/>
    </row>
    <row r="4" ht="25.5">
      <c r="B4" s="69" t="s">
        <v>809</v>
      </c>
      <c r="C4" s="69" t="s">
        <v>3</v>
      </c>
      <c r="D4" s="70" t="s">
        <v>5</v>
      </c>
      <c r="E4" s="71"/>
      <c r="F4" s="72" t="s">
        <v>6</v>
      </c>
      <c r="G4" s="72" t="s">
        <v>7</v>
      </c>
      <c r="H4" s="72" t="s">
        <v>8</v>
      </c>
      <c r="I4" s="72" t="s">
        <v>9</v>
      </c>
      <c r="J4" s="73" t="s">
        <v>804</v>
      </c>
    </row>
    <row r="5" s="39" customFormat="1" ht="11.25">
      <c r="B5" s="74">
        <v>1</v>
      </c>
      <c r="C5" s="74">
        <v>11</v>
      </c>
      <c r="D5" s="75" t="s">
        <v>417</v>
      </c>
      <c r="E5" s="76" t="s">
        <v>96</v>
      </c>
      <c r="F5" s="77" t="s">
        <v>12</v>
      </c>
      <c r="G5" s="77">
        <v>1975</v>
      </c>
      <c r="H5" s="77" t="s">
        <v>419</v>
      </c>
      <c r="I5" s="78" t="s">
        <v>814</v>
      </c>
      <c r="J5" s="79">
        <v>2.0358796296296295e-002</v>
      </c>
    </row>
    <row r="6" s="39" customFormat="1" ht="11.25">
      <c r="B6" s="74">
        <v>2</v>
      </c>
      <c r="C6" s="74">
        <v>69</v>
      </c>
      <c r="D6" s="80" t="s">
        <v>611</v>
      </c>
      <c r="E6" s="76" t="s">
        <v>18</v>
      </c>
      <c r="F6" s="77" t="s">
        <v>12</v>
      </c>
      <c r="G6" s="77">
        <v>1972</v>
      </c>
      <c r="H6" s="77" t="s">
        <v>706</v>
      </c>
      <c r="I6" s="78" t="s">
        <v>814</v>
      </c>
      <c r="J6" s="79">
        <v>2.1967592592592594e-002</v>
      </c>
    </row>
    <row r="7" s="39" customFormat="1" ht="11.25">
      <c r="B7" s="74">
        <v>3</v>
      </c>
      <c r="C7" s="74">
        <v>77</v>
      </c>
      <c r="D7" s="80" t="s">
        <v>333</v>
      </c>
      <c r="E7" s="76" t="s">
        <v>54</v>
      </c>
      <c r="F7" s="77" t="s">
        <v>12</v>
      </c>
      <c r="G7" s="77">
        <v>1975</v>
      </c>
      <c r="H7" s="77" t="s">
        <v>117</v>
      </c>
      <c r="I7" s="78" t="s">
        <v>814</v>
      </c>
      <c r="J7" s="79">
        <v>2.2268518518518521e-002</v>
      </c>
    </row>
    <row r="8" s="39" customFormat="1" ht="11.25">
      <c r="B8" s="81">
        <v>4</v>
      </c>
      <c r="C8" s="81">
        <v>2</v>
      </c>
      <c r="D8" s="82" t="s">
        <v>177</v>
      </c>
      <c r="E8" s="83" t="s">
        <v>159</v>
      </c>
      <c r="F8" s="84" t="s">
        <v>12</v>
      </c>
      <c r="G8" s="84">
        <v>1968</v>
      </c>
      <c r="H8" s="84" t="s">
        <v>178</v>
      </c>
      <c r="I8" s="85" t="s">
        <v>814</v>
      </c>
      <c r="J8" s="86">
        <v>2.3078703703703702e-002</v>
      </c>
    </row>
    <row r="9" s="39" customFormat="1" ht="11.25">
      <c r="B9" s="81">
        <v>5</v>
      </c>
      <c r="C9" s="81">
        <v>61</v>
      </c>
      <c r="D9" s="82" t="s">
        <v>420</v>
      </c>
      <c r="E9" s="83" t="s">
        <v>33</v>
      </c>
      <c r="F9" s="84" t="s">
        <v>12</v>
      </c>
      <c r="G9" s="84">
        <v>1976</v>
      </c>
      <c r="H9" s="84" t="s">
        <v>421</v>
      </c>
      <c r="I9" s="85" t="s">
        <v>814</v>
      </c>
      <c r="J9" s="86">
        <v>2.3159722222222224e-002</v>
      </c>
    </row>
    <row r="10" s="39" customFormat="1" ht="11.25">
      <c r="B10" s="81">
        <v>6</v>
      </c>
      <c r="C10" s="81">
        <v>30</v>
      </c>
      <c r="D10" s="82" t="s">
        <v>67</v>
      </c>
      <c r="E10" s="83" t="s">
        <v>68</v>
      </c>
      <c r="F10" s="84" t="s">
        <v>12</v>
      </c>
      <c r="G10" s="84">
        <v>1970</v>
      </c>
      <c r="H10" s="84" t="s">
        <v>69</v>
      </c>
      <c r="I10" s="85" t="s">
        <v>814</v>
      </c>
      <c r="J10" s="86">
        <v>2.3738425925925923e-002</v>
      </c>
    </row>
    <row r="11" s="39" customFormat="1" ht="11.25">
      <c r="B11" s="81">
        <v>7</v>
      </c>
      <c r="C11" s="81">
        <v>65</v>
      </c>
      <c r="D11" s="82" t="s">
        <v>550</v>
      </c>
      <c r="E11" s="83" t="s">
        <v>551</v>
      </c>
      <c r="F11" s="84" t="s">
        <v>12</v>
      </c>
      <c r="G11" s="84">
        <v>1974</v>
      </c>
      <c r="H11" s="84" t="s">
        <v>552</v>
      </c>
      <c r="I11" s="85" t="s">
        <v>814</v>
      </c>
      <c r="J11" s="86">
        <v>2.3750000000000004e-002</v>
      </c>
    </row>
    <row r="12" s="39" customFormat="1" ht="11.25">
      <c r="B12" s="81">
        <v>8</v>
      </c>
      <c r="C12" s="81">
        <v>8</v>
      </c>
      <c r="D12" s="82" t="s">
        <v>495</v>
      </c>
      <c r="E12" s="83" t="s">
        <v>49</v>
      </c>
      <c r="F12" s="84" t="s">
        <v>12</v>
      </c>
      <c r="G12" s="84">
        <v>1971</v>
      </c>
      <c r="H12" s="84" t="s">
        <v>496</v>
      </c>
      <c r="I12" s="85" t="s">
        <v>814</v>
      </c>
      <c r="J12" s="86">
        <v>2.4247685185185181e-002</v>
      </c>
    </row>
    <row r="13" s="39" customFormat="1" ht="11.25">
      <c r="B13" s="81">
        <v>9</v>
      </c>
      <c r="C13" s="81">
        <v>44</v>
      </c>
      <c r="D13" s="82" t="s">
        <v>279</v>
      </c>
      <c r="E13" s="83" t="s">
        <v>96</v>
      </c>
      <c r="F13" s="84" t="s">
        <v>12</v>
      </c>
      <c r="G13" s="84">
        <v>1975</v>
      </c>
      <c r="H13" s="84" t="s">
        <v>37</v>
      </c>
      <c r="I13" s="85" t="s">
        <v>814</v>
      </c>
      <c r="J13" s="86">
        <v>2.4282407407407409e-002</v>
      </c>
    </row>
    <row r="14" s="39" customFormat="1" ht="11.25">
      <c r="B14" s="81">
        <v>10</v>
      </c>
      <c r="C14" s="81">
        <v>38</v>
      </c>
      <c r="D14" s="82" t="s">
        <v>228</v>
      </c>
      <c r="E14" s="83" t="s">
        <v>49</v>
      </c>
      <c r="F14" s="84" t="s">
        <v>12</v>
      </c>
      <c r="G14" s="84">
        <v>1975</v>
      </c>
      <c r="H14" s="84" t="s">
        <v>50</v>
      </c>
      <c r="I14" s="85" t="s">
        <v>814</v>
      </c>
      <c r="J14" s="86">
        <v>2.4513888888888887e-002</v>
      </c>
    </row>
    <row r="15" s="39" customFormat="1" ht="11.25">
      <c r="B15" s="81">
        <v>11</v>
      </c>
      <c r="C15" s="81">
        <v>47</v>
      </c>
      <c r="D15" s="82" t="s">
        <v>185</v>
      </c>
      <c r="E15" s="83" t="s">
        <v>75</v>
      </c>
      <c r="F15" s="84" t="s">
        <v>12</v>
      </c>
      <c r="G15" s="84">
        <v>1975</v>
      </c>
      <c r="H15" s="84" t="s">
        <v>37</v>
      </c>
      <c r="I15" s="85" t="s">
        <v>814</v>
      </c>
      <c r="J15" s="86">
        <v>2.5729166666666664e-002</v>
      </c>
    </row>
    <row r="16" s="39" customFormat="1" ht="11.25">
      <c r="B16" s="81">
        <v>12</v>
      </c>
      <c r="C16" s="81">
        <v>71</v>
      </c>
      <c r="D16" s="82" t="s">
        <v>203</v>
      </c>
      <c r="E16" s="83" t="s">
        <v>204</v>
      </c>
      <c r="F16" s="84" t="s">
        <v>12</v>
      </c>
      <c r="G16" s="84">
        <v>1969</v>
      </c>
      <c r="H16" s="84" t="s">
        <v>87</v>
      </c>
      <c r="I16" s="85" t="s">
        <v>814</v>
      </c>
      <c r="J16" s="86">
        <v>2.6261574074074076e-002</v>
      </c>
    </row>
    <row r="17" s="39" customFormat="1" ht="11.25">
      <c r="B17" s="81">
        <v>13</v>
      </c>
      <c r="C17" s="81">
        <v>20</v>
      </c>
      <c r="D17" s="82" t="s">
        <v>686</v>
      </c>
      <c r="E17" s="83" t="s">
        <v>393</v>
      </c>
      <c r="F17" s="84" t="s">
        <v>12</v>
      </c>
      <c r="G17" s="84">
        <v>1974</v>
      </c>
      <c r="H17" s="84" t="s">
        <v>81</v>
      </c>
      <c r="I17" s="85" t="s">
        <v>814</v>
      </c>
      <c r="J17" s="86">
        <v>2.6574074074074073e-002</v>
      </c>
    </row>
    <row r="18" s="39" customFormat="1" ht="11.25">
      <c r="B18" s="81">
        <v>14</v>
      </c>
      <c r="C18" s="81">
        <v>60</v>
      </c>
      <c r="D18" s="82" t="s">
        <v>382</v>
      </c>
      <c r="E18" s="83" t="s">
        <v>96</v>
      </c>
      <c r="F18" s="84" t="s">
        <v>12</v>
      </c>
      <c r="G18" s="84">
        <v>1976</v>
      </c>
      <c r="H18" s="84" t="s">
        <v>37</v>
      </c>
      <c r="I18" s="85" t="s">
        <v>814</v>
      </c>
      <c r="J18" s="86">
        <v>2.7592592592592596e-002</v>
      </c>
    </row>
    <row r="19" s="39" customFormat="1" ht="11.25">
      <c r="B19" s="81">
        <v>15</v>
      </c>
      <c r="C19" s="81">
        <v>76</v>
      </c>
      <c r="D19" s="82" t="s">
        <v>404</v>
      </c>
      <c r="E19" s="83" t="s">
        <v>405</v>
      </c>
      <c r="F19" s="84" t="s">
        <v>12</v>
      </c>
      <c r="G19" s="84">
        <v>1976</v>
      </c>
      <c r="H19" s="84" t="s">
        <v>63</v>
      </c>
      <c r="I19" s="85" t="s">
        <v>814</v>
      </c>
      <c r="J19" s="86">
        <v>3.138888888888889e-002</v>
      </c>
    </row>
    <row r="20" s="39" customFormat="1" ht="11.25">
      <c r="B20" s="81">
        <v>16</v>
      </c>
      <c r="C20" s="81"/>
      <c r="D20" s="82"/>
      <c r="E20" s="83"/>
      <c r="F20" s="84"/>
      <c r="G20" s="84"/>
      <c r="H20" s="84"/>
      <c r="I20" s="85"/>
      <c r="J20" s="86"/>
    </row>
    <row r="21" s="39" customFormat="1" ht="11.25">
      <c r="B21" s="81">
        <v>17</v>
      </c>
      <c r="C21" s="81"/>
      <c r="D21" s="82"/>
      <c r="E21" s="83"/>
      <c r="F21" s="84"/>
      <c r="G21" s="84"/>
      <c r="H21" s="84"/>
      <c r="I21" s="85"/>
      <c r="J21" s="86"/>
    </row>
    <row r="22" s="39" customFormat="1" ht="11.25">
      <c r="B22" s="81">
        <v>18</v>
      </c>
      <c r="C22" s="81"/>
      <c r="D22" s="82"/>
      <c r="E22" s="83"/>
      <c r="F22" s="84"/>
      <c r="G22" s="84"/>
      <c r="H22" s="84"/>
      <c r="I22" s="85"/>
      <c r="J22" s="86"/>
    </row>
    <row r="23" s="39" customFormat="1" ht="11.25">
      <c r="B23" s="81">
        <v>19</v>
      </c>
      <c r="C23" s="81"/>
      <c r="D23" s="82"/>
      <c r="E23" s="83"/>
      <c r="F23" s="84"/>
      <c r="G23" s="84"/>
      <c r="H23" s="84"/>
      <c r="I23" s="85"/>
      <c r="J23" s="86"/>
    </row>
    <row r="24" s="39" customFormat="1" ht="11.25">
      <c r="B24" s="81">
        <v>20</v>
      </c>
      <c r="C24" s="81"/>
      <c r="D24" s="82"/>
      <c r="E24" s="83"/>
      <c r="F24" s="84"/>
      <c r="G24" s="84"/>
      <c r="H24" s="84"/>
      <c r="I24" s="85"/>
      <c r="J24" s="86"/>
    </row>
    <row r="25" s="39" customFormat="1" ht="11.25">
      <c r="B25" s="81">
        <v>21</v>
      </c>
      <c r="C25" s="81"/>
      <c r="D25" s="82"/>
      <c r="E25" s="83"/>
      <c r="F25" s="84"/>
      <c r="G25" s="84"/>
      <c r="H25" s="84"/>
      <c r="I25" s="85"/>
      <c r="J25" s="86"/>
    </row>
    <row r="26" s="39" customFormat="1" ht="11.25">
      <c r="B26" s="81">
        <v>22</v>
      </c>
      <c r="C26" s="81"/>
      <c r="D26" s="82"/>
      <c r="E26" s="83"/>
      <c r="F26" s="84"/>
      <c r="G26" s="84"/>
      <c r="H26" s="84"/>
      <c r="I26" s="85"/>
      <c r="J26" s="86"/>
    </row>
    <row r="27" s="39" customFormat="1" ht="11.25">
      <c r="B27" s="81">
        <v>23</v>
      </c>
      <c r="C27" s="81"/>
      <c r="D27" s="82"/>
      <c r="E27" s="83"/>
      <c r="F27" s="84"/>
      <c r="G27" s="84"/>
      <c r="H27" s="84"/>
      <c r="I27" s="85"/>
      <c r="J27" s="86"/>
    </row>
    <row r="28" s="39" customFormat="1" ht="11.25">
      <c r="B28" s="81">
        <v>24</v>
      </c>
      <c r="C28" s="81"/>
      <c r="D28" s="82"/>
      <c r="E28" s="83"/>
      <c r="F28" s="84"/>
      <c r="G28" s="84"/>
      <c r="H28" s="84"/>
      <c r="I28" s="85"/>
      <c r="J28" s="86"/>
    </row>
    <row r="29" s="39" customFormat="1" ht="11.25">
      <c r="B29" s="81">
        <v>25</v>
      </c>
      <c r="C29" s="81"/>
      <c r="D29" s="82"/>
      <c r="E29" s="83"/>
      <c r="F29" s="84"/>
      <c r="G29" s="84"/>
      <c r="H29" s="84"/>
      <c r="I29" s="85"/>
      <c r="J29" s="86"/>
    </row>
    <row r="30" s="39" customFormat="1" ht="11.25">
      <c r="B30" s="81">
        <v>26</v>
      </c>
      <c r="C30" s="81"/>
      <c r="D30" s="82"/>
      <c r="E30" s="83"/>
      <c r="F30" s="84"/>
      <c r="G30" s="84"/>
      <c r="H30" s="84"/>
      <c r="I30" s="85"/>
      <c r="J30" s="86"/>
    </row>
    <row r="31" s="39" customFormat="1" ht="11.25">
      <c r="B31" s="81">
        <v>27</v>
      </c>
      <c r="C31" s="81"/>
      <c r="D31" s="82"/>
      <c r="E31" s="83"/>
      <c r="F31" s="84"/>
      <c r="G31" s="84"/>
      <c r="H31" s="84"/>
      <c r="I31" s="85"/>
      <c r="J31" s="86"/>
    </row>
    <row r="32" s="39" customFormat="1" ht="11.25">
      <c r="B32" s="81"/>
      <c r="C32" s="81"/>
      <c r="D32" s="82"/>
      <c r="E32" s="83"/>
      <c r="F32" s="84"/>
      <c r="G32" s="84"/>
      <c r="H32" s="84"/>
      <c r="I32" s="85"/>
      <c r="J32" s="86"/>
    </row>
    <row r="33" s="39" customFormat="1" ht="12">
      <c r="B33" s="87"/>
      <c r="C33" s="87"/>
      <c r="D33" s="88"/>
      <c r="E33" s="89"/>
      <c r="F33" s="90"/>
      <c r="G33" s="90"/>
      <c r="H33" s="90"/>
      <c r="I33" s="91"/>
      <c r="J33" s="92"/>
    </row>
  </sheetData>
  <mergeCells count="4">
    <mergeCell ref="C1:H1"/>
    <mergeCell ref="D2:F2"/>
    <mergeCell ref="H2:J2"/>
    <mergeCell ref="D4:E4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List7">
    <tabColor rgb="FF99FFCC"/>
    <outlinePr applyStyles="0" summaryBelow="1" summaryRight="1" showOutlineSymbols="1"/>
    <pageSetUpPr autoPageBreaks="1" fitToPage="0"/>
  </sheetPr>
  <sheetViews>
    <sheetView showGridLines="0" zoomScale="190" workbookViewId="0">
      <selection activeCell="L27" activeCellId="0" sqref="L27"/>
    </sheetView>
  </sheetViews>
  <sheetFormatPr defaultRowHeight="12.75"/>
  <cols>
    <col customWidth="1" min="1" max="1" width="0.7109375"/>
    <col bestFit="1" customWidth="1" min="2" max="2" width="6.28515625"/>
    <col bestFit="1" customWidth="1" min="3" max="3" width="8.140625"/>
    <col customWidth="1" min="4" max="5" style="59" width="11.140625"/>
    <col bestFit="1" customWidth="1" min="6" max="6" width="6.85546875"/>
    <col bestFit="1" customWidth="1" min="7" max="7" width="8"/>
    <col bestFit="1" customWidth="1" min="8" max="8" width="18.28515625"/>
    <col bestFit="1" customWidth="1" min="9" max="9" width="10.7109375"/>
    <col customWidth="1" min="10" max="10" width="13.7109375"/>
  </cols>
  <sheetData>
    <row r="1" s="7" customFormat="1" ht="27">
      <c r="C1" s="60" t="s">
        <v>0</v>
      </c>
      <c r="D1" s="60"/>
      <c r="E1" s="60"/>
      <c r="F1" s="60"/>
      <c r="G1" s="60"/>
      <c r="H1" s="60"/>
      <c r="I1" s="60">
        <f>'Databáze_běžců+Startovka'!H2</f>
        <v>2026</v>
      </c>
      <c r="J1" s="61"/>
    </row>
    <row r="2" s="62" customFormat="1" ht="16.5">
      <c r="D2" s="63">
        <f>'Databáze_běžců+Startovka'!D3</f>
        <v>46274</v>
      </c>
      <c r="E2" s="63"/>
      <c r="F2" s="63"/>
      <c r="G2" s="64"/>
      <c r="H2" s="65" t="s">
        <v>815</v>
      </c>
      <c r="I2" s="66"/>
      <c r="J2" s="67"/>
    </row>
    <row r="3" ht="13.5">
      <c r="C3" s="1"/>
      <c r="D3" s="68"/>
      <c r="E3" s="68"/>
      <c r="F3" s="1"/>
      <c r="G3" s="1"/>
      <c r="H3" s="2"/>
    </row>
    <row r="4" ht="25.5">
      <c r="B4" s="69" t="s">
        <v>809</v>
      </c>
      <c r="C4" s="69" t="s">
        <v>3</v>
      </c>
      <c r="D4" s="70" t="s">
        <v>5</v>
      </c>
      <c r="E4" s="71"/>
      <c r="F4" s="72" t="s">
        <v>6</v>
      </c>
      <c r="G4" s="72" t="s">
        <v>7</v>
      </c>
      <c r="H4" s="72" t="s">
        <v>8</v>
      </c>
      <c r="I4" s="72" t="s">
        <v>9</v>
      </c>
      <c r="J4" s="73" t="s">
        <v>804</v>
      </c>
    </row>
    <row r="5" s="39" customFormat="1" ht="11.25">
      <c r="B5" s="81">
        <v>1</v>
      </c>
      <c r="C5" s="74">
        <v>37</v>
      </c>
      <c r="D5" s="75" t="s">
        <v>479</v>
      </c>
      <c r="E5" s="76" t="s">
        <v>96</v>
      </c>
      <c r="F5" s="77" t="s">
        <v>12</v>
      </c>
      <c r="G5" s="77">
        <v>1964</v>
      </c>
      <c r="H5" s="77" t="s">
        <v>428</v>
      </c>
      <c r="I5" s="78" t="s">
        <v>816</v>
      </c>
      <c r="J5" s="79">
        <v>2.3379629629629629e-002</v>
      </c>
    </row>
    <row r="6" s="39" customFormat="1" ht="11.25">
      <c r="B6" s="81">
        <v>2</v>
      </c>
      <c r="C6" s="74">
        <v>24</v>
      </c>
      <c r="D6" s="80" t="s">
        <v>503</v>
      </c>
      <c r="E6" s="76" t="s">
        <v>504</v>
      </c>
      <c r="F6" s="77" t="s">
        <v>12</v>
      </c>
      <c r="G6" s="77">
        <v>1959</v>
      </c>
      <c r="H6" s="77" t="s">
        <v>309</v>
      </c>
      <c r="I6" s="78" t="s">
        <v>816</v>
      </c>
      <c r="J6" s="79">
        <v>2.417824074074074e-002</v>
      </c>
    </row>
    <row r="7" s="39" customFormat="1" ht="11.25">
      <c r="B7" s="81">
        <v>3</v>
      </c>
      <c r="C7" s="74">
        <v>3</v>
      </c>
      <c r="D7" s="80" t="s">
        <v>142</v>
      </c>
      <c r="E7" s="76" t="s">
        <v>143</v>
      </c>
      <c r="F7" s="77" t="s">
        <v>12</v>
      </c>
      <c r="G7" s="77">
        <v>1961</v>
      </c>
      <c r="H7" s="77" t="s">
        <v>87</v>
      </c>
      <c r="I7" s="78" t="s">
        <v>816</v>
      </c>
      <c r="J7" s="79">
        <v>2.7743055555555559e-002</v>
      </c>
    </row>
    <row r="8" s="39" customFormat="1" ht="11.25">
      <c r="B8" s="81">
        <v>4</v>
      </c>
      <c r="C8" s="81">
        <v>15</v>
      </c>
      <c r="D8" s="82" t="s">
        <v>317</v>
      </c>
      <c r="E8" s="83" t="s">
        <v>201</v>
      </c>
      <c r="F8" s="84" t="s">
        <v>12</v>
      </c>
      <c r="G8" s="84">
        <v>1960</v>
      </c>
      <c r="H8" s="84" t="s">
        <v>178</v>
      </c>
      <c r="I8" s="85" t="s">
        <v>816</v>
      </c>
      <c r="J8" s="86">
        <v>3.5092592592592592e-002</v>
      </c>
    </row>
    <row r="9" s="39" customFormat="1" ht="11.25">
      <c r="B9" s="81">
        <v>5</v>
      </c>
      <c r="C9" s="81">
        <v>63</v>
      </c>
      <c r="D9" s="82" t="s">
        <v>352</v>
      </c>
      <c r="E9" s="83" t="s">
        <v>54</v>
      </c>
      <c r="F9" s="84" t="s">
        <v>12</v>
      </c>
      <c r="G9" s="84">
        <v>1961</v>
      </c>
      <c r="H9" s="84" t="s">
        <v>353</v>
      </c>
      <c r="I9" s="85" t="s">
        <v>816</v>
      </c>
      <c r="J9" s="86">
        <v>3.7557870370370373e-002</v>
      </c>
    </row>
    <row r="10" s="39" customFormat="1" ht="11.25">
      <c r="B10" s="81">
        <v>6</v>
      </c>
      <c r="C10" s="81"/>
      <c r="D10" s="82"/>
      <c r="E10" s="83"/>
      <c r="F10" s="84"/>
      <c r="G10" s="84"/>
      <c r="H10" s="84"/>
      <c r="I10" s="85"/>
      <c r="J10" s="86"/>
    </row>
    <row r="11" s="39" customFormat="1" ht="11.25">
      <c r="B11" s="81">
        <v>7</v>
      </c>
      <c r="C11" s="81"/>
      <c r="D11" s="82"/>
      <c r="E11" s="83"/>
      <c r="F11" s="84"/>
      <c r="G11" s="84"/>
      <c r="H11" s="84"/>
      <c r="I11" s="85"/>
      <c r="J11" s="86"/>
    </row>
    <row r="12" s="39" customFormat="1" ht="11.25">
      <c r="B12" s="81">
        <v>8</v>
      </c>
      <c r="C12" s="81"/>
      <c r="D12" s="82"/>
      <c r="E12" s="83"/>
      <c r="F12" s="84"/>
      <c r="G12" s="84"/>
      <c r="H12" s="84"/>
      <c r="I12" s="85"/>
      <c r="J12" s="86"/>
    </row>
    <row r="13" s="39" customFormat="1" ht="11.25">
      <c r="B13" s="81">
        <v>9</v>
      </c>
      <c r="C13" s="81"/>
      <c r="D13" s="82"/>
      <c r="E13" s="83"/>
      <c r="F13" s="84"/>
      <c r="G13" s="84"/>
      <c r="H13" s="84"/>
      <c r="I13" s="85"/>
      <c r="J13" s="86"/>
    </row>
    <row r="14" s="39" customFormat="1" ht="11.25">
      <c r="B14" s="81">
        <v>10</v>
      </c>
      <c r="C14" s="81"/>
      <c r="D14" s="82"/>
      <c r="E14" s="83"/>
      <c r="F14" s="84"/>
      <c r="G14" s="84"/>
      <c r="H14" s="84"/>
      <c r="I14" s="85"/>
      <c r="J14" s="86"/>
    </row>
    <row r="15" s="39" customFormat="1" ht="11.25">
      <c r="B15" s="81">
        <v>11</v>
      </c>
      <c r="C15" s="81"/>
      <c r="D15" s="82"/>
      <c r="E15" s="83"/>
      <c r="F15" s="84"/>
      <c r="G15" s="84"/>
      <c r="H15" s="84"/>
      <c r="I15" s="85"/>
      <c r="J15" s="86"/>
    </row>
    <row r="16" s="39" customFormat="1" ht="11.25">
      <c r="B16" s="81">
        <v>12</v>
      </c>
      <c r="C16" s="81"/>
      <c r="D16" s="82"/>
      <c r="E16" s="83"/>
      <c r="F16" s="84"/>
      <c r="G16" s="84"/>
      <c r="H16" s="84"/>
      <c r="I16" s="85"/>
      <c r="J16" s="86"/>
    </row>
    <row r="17" s="39" customFormat="1" ht="11.25">
      <c r="B17" s="81">
        <v>13</v>
      </c>
      <c r="C17" s="81"/>
      <c r="D17" s="82"/>
      <c r="E17" s="83"/>
      <c r="F17" s="84"/>
      <c r="G17" s="84"/>
      <c r="H17" s="84"/>
      <c r="I17" s="85"/>
      <c r="J17" s="86"/>
    </row>
    <row r="18" s="39" customFormat="1" ht="11.25">
      <c r="B18" s="81">
        <v>14</v>
      </c>
      <c r="C18" s="81"/>
      <c r="D18" s="82"/>
      <c r="E18" s="83"/>
      <c r="F18" s="84"/>
      <c r="G18" s="84"/>
      <c r="H18" s="84"/>
      <c r="I18" s="85"/>
      <c r="J18" s="86"/>
    </row>
    <row r="19" s="39" customFormat="1" ht="11.25">
      <c r="B19" s="81">
        <v>15</v>
      </c>
      <c r="C19" s="81"/>
      <c r="D19" s="82"/>
      <c r="E19" s="83"/>
      <c r="F19" s="84"/>
      <c r="G19" s="84"/>
      <c r="H19" s="84"/>
      <c r="I19" s="85"/>
      <c r="J19" s="86"/>
    </row>
    <row r="20" s="39" customFormat="1" ht="11.25">
      <c r="B20" s="81">
        <v>16</v>
      </c>
      <c r="C20" s="81"/>
      <c r="D20" s="82"/>
      <c r="E20" s="83"/>
      <c r="F20" s="84"/>
      <c r="G20" s="84"/>
      <c r="H20" s="84"/>
      <c r="I20" s="85"/>
      <c r="J20" s="86"/>
    </row>
    <row r="21" s="39" customFormat="1" ht="11.25">
      <c r="B21" s="81">
        <v>17</v>
      </c>
      <c r="C21" s="81"/>
      <c r="D21" s="82"/>
      <c r="E21" s="83"/>
      <c r="F21" s="84"/>
      <c r="G21" s="84"/>
      <c r="H21" s="84"/>
      <c r="I21" s="85"/>
      <c r="J21" s="86"/>
    </row>
    <row r="22" s="39" customFormat="1" ht="11.25">
      <c r="B22" s="81">
        <v>18</v>
      </c>
      <c r="C22" s="81"/>
      <c r="D22" s="82"/>
      <c r="E22" s="83"/>
      <c r="F22" s="84"/>
      <c r="G22" s="84"/>
      <c r="H22" s="84"/>
      <c r="I22" s="85"/>
      <c r="J22" s="86"/>
    </row>
    <row r="23" s="39" customFormat="1" ht="11.25">
      <c r="B23" s="81">
        <v>19</v>
      </c>
      <c r="C23" s="81"/>
      <c r="D23" s="82"/>
      <c r="E23" s="83"/>
      <c r="F23" s="84"/>
      <c r="G23" s="84"/>
      <c r="H23" s="84"/>
      <c r="I23" s="85"/>
      <c r="J23" s="86"/>
    </row>
    <row r="24" s="39" customFormat="1" ht="11.25">
      <c r="B24" s="81">
        <v>20</v>
      </c>
      <c r="C24" s="81"/>
      <c r="D24" s="82"/>
      <c r="E24" s="83"/>
      <c r="F24" s="84"/>
      <c r="G24" s="84"/>
      <c r="H24" s="84"/>
      <c r="I24" s="85"/>
      <c r="J24" s="86"/>
    </row>
    <row r="25" s="39" customFormat="1" ht="11.25">
      <c r="B25" s="81">
        <v>21</v>
      </c>
      <c r="C25" s="81"/>
      <c r="D25" s="82"/>
      <c r="E25" s="83"/>
      <c r="F25" s="84"/>
      <c r="G25" s="84"/>
      <c r="H25" s="84"/>
      <c r="I25" s="85"/>
      <c r="J25" s="86"/>
    </row>
    <row r="26" s="39" customFormat="1" ht="11.25">
      <c r="B26" s="81">
        <v>22</v>
      </c>
      <c r="C26" s="81"/>
      <c r="D26" s="82"/>
      <c r="E26" s="83"/>
      <c r="F26" s="84"/>
      <c r="G26" s="84"/>
      <c r="H26" s="84"/>
      <c r="I26" s="85"/>
      <c r="J26" s="86"/>
    </row>
    <row r="27" s="39" customFormat="1" ht="11.25">
      <c r="B27" s="81">
        <v>23</v>
      </c>
      <c r="C27" s="81"/>
      <c r="D27" s="82"/>
      <c r="E27" s="83"/>
      <c r="F27" s="84"/>
      <c r="G27" s="84"/>
      <c r="H27" s="84"/>
      <c r="I27" s="85"/>
      <c r="J27" s="86"/>
    </row>
    <row r="28" s="39" customFormat="1" ht="11.25">
      <c r="B28" s="81">
        <v>24</v>
      </c>
      <c r="C28" s="81"/>
      <c r="D28" s="82"/>
      <c r="E28" s="83"/>
      <c r="F28" s="84"/>
      <c r="G28" s="84"/>
      <c r="H28" s="84"/>
      <c r="I28" s="85"/>
      <c r="J28" s="86"/>
    </row>
    <row r="29" s="39" customFormat="1" ht="11.25">
      <c r="B29" s="81">
        <v>25</v>
      </c>
      <c r="C29" s="81"/>
      <c r="D29" s="82"/>
      <c r="E29" s="83"/>
      <c r="F29" s="84"/>
      <c r="G29" s="84"/>
      <c r="H29" s="84"/>
      <c r="I29" s="85"/>
      <c r="J29" s="86"/>
    </row>
    <row r="30" s="39" customFormat="1" ht="11.25">
      <c r="B30" s="81">
        <v>26</v>
      </c>
      <c r="C30" s="81"/>
      <c r="D30" s="82"/>
      <c r="E30" s="83"/>
      <c r="F30" s="84"/>
      <c r="G30" s="84"/>
      <c r="H30" s="84"/>
      <c r="I30" s="85"/>
      <c r="J30" s="86"/>
    </row>
    <row r="31" s="39" customFormat="1" ht="11.25">
      <c r="B31" s="81">
        <v>27</v>
      </c>
      <c r="C31" s="81"/>
      <c r="D31" s="82"/>
      <c r="E31" s="83"/>
      <c r="F31" s="84"/>
      <c r="G31" s="84"/>
      <c r="H31" s="84"/>
      <c r="I31" s="85"/>
      <c r="J31" s="86"/>
    </row>
    <row r="32" s="39" customFormat="1" ht="11.25">
      <c r="B32" s="81"/>
      <c r="C32" s="81"/>
      <c r="D32" s="82"/>
      <c r="E32" s="83"/>
      <c r="F32" s="84"/>
      <c r="G32" s="84"/>
      <c r="H32" s="84"/>
      <c r="I32" s="85"/>
      <c r="J32" s="86"/>
    </row>
    <row r="33" s="39" customFormat="1" ht="12">
      <c r="B33" s="87"/>
      <c r="C33" s="87"/>
      <c r="D33" s="88"/>
      <c r="E33" s="89"/>
      <c r="F33" s="90"/>
      <c r="G33" s="90"/>
      <c r="H33" s="90"/>
      <c r="I33" s="91"/>
      <c r="J33" s="92"/>
    </row>
  </sheetData>
  <mergeCells count="4">
    <mergeCell ref="C1:H1"/>
    <mergeCell ref="D2:F2"/>
    <mergeCell ref="H2:J2"/>
    <mergeCell ref="D4:E4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List8">
    <tabColor rgb="FF99FFCC"/>
    <outlinePr applyStyles="0" summaryBelow="1" summaryRight="1" showOutlineSymbols="1"/>
    <pageSetUpPr autoPageBreaks="1" fitToPage="0"/>
  </sheetPr>
  <sheetViews>
    <sheetView showGridLines="0" zoomScale="170" workbookViewId="0">
      <selection activeCell="L27" activeCellId="0" sqref="L27"/>
    </sheetView>
  </sheetViews>
  <sheetFormatPr defaultRowHeight="12.75"/>
  <cols>
    <col customWidth="1" min="1" max="1" width="0.85546875"/>
    <col customWidth="1" min="2" max="2" width="7.42578125"/>
    <col customWidth="1" min="3" max="3" width="10.42578125"/>
    <col customWidth="1" min="4" max="5" style="59" width="11.140625"/>
    <col bestFit="1" customWidth="1" min="6" max="6" width="6.85546875"/>
    <col bestFit="1" customWidth="1" min="7" max="7" width="8"/>
    <col bestFit="1" customWidth="1" min="8" max="8" width="18.28515625"/>
    <col bestFit="1" customWidth="1" min="9" max="9" width="10.7109375"/>
    <col customWidth="1" min="10" max="10" width="13.00390625"/>
  </cols>
  <sheetData>
    <row r="1" s="7" customFormat="1" ht="27">
      <c r="C1" s="60" t="s">
        <v>0</v>
      </c>
      <c r="D1" s="60"/>
      <c r="E1" s="60"/>
      <c r="F1" s="60"/>
      <c r="G1" s="60"/>
      <c r="H1" s="60"/>
      <c r="I1" s="60">
        <f>'Databáze_běžců+Startovka'!H2</f>
        <v>2026</v>
      </c>
      <c r="J1" s="61"/>
    </row>
    <row r="2" s="62" customFormat="1" ht="16.5">
      <c r="D2" s="63">
        <f>'Databáze_běžců+Startovka'!D3</f>
        <v>46274</v>
      </c>
      <c r="E2" s="63"/>
      <c r="F2" s="63"/>
      <c r="G2" s="64"/>
      <c r="H2" s="65" t="s">
        <v>817</v>
      </c>
      <c r="I2" s="66"/>
      <c r="J2" s="67"/>
    </row>
    <row r="3" ht="13.5">
      <c r="C3" s="1"/>
      <c r="D3" s="68"/>
      <c r="E3" s="68"/>
      <c r="F3" s="1"/>
      <c r="G3" s="1"/>
      <c r="H3" s="2"/>
    </row>
    <row r="4" ht="25.5">
      <c r="B4" s="69" t="s">
        <v>809</v>
      </c>
      <c r="C4" s="69" t="s">
        <v>3</v>
      </c>
      <c r="D4" s="70" t="s">
        <v>5</v>
      </c>
      <c r="E4" s="71"/>
      <c r="F4" s="72" t="s">
        <v>6</v>
      </c>
      <c r="G4" s="72" t="s">
        <v>7</v>
      </c>
      <c r="H4" s="72" t="s">
        <v>8</v>
      </c>
      <c r="I4" s="72" t="s">
        <v>9</v>
      </c>
      <c r="J4" s="73" t="s">
        <v>804</v>
      </c>
    </row>
    <row r="5" s="39" customFormat="1" ht="11.25">
      <c r="B5" s="81">
        <v>1</v>
      </c>
      <c r="C5" s="93">
        <v>7</v>
      </c>
      <c r="D5" s="94" t="s">
        <v>595</v>
      </c>
      <c r="E5" s="94" t="s">
        <v>596</v>
      </c>
      <c r="F5" s="93" t="s">
        <v>12</v>
      </c>
      <c r="G5" s="93">
        <v>1955</v>
      </c>
      <c r="H5" s="93" t="s">
        <v>37</v>
      </c>
      <c r="I5" s="93" t="s">
        <v>818</v>
      </c>
      <c r="J5" s="95">
        <v>2.7800925925925923e-002</v>
      </c>
    </row>
    <row r="6" s="39" customFormat="1" ht="11.25">
      <c r="B6" s="81">
        <v>2</v>
      </c>
      <c r="C6" s="93">
        <v>4</v>
      </c>
      <c r="D6" s="94" t="s">
        <v>696</v>
      </c>
      <c r="E6" s="94" t="s">
        <v>626</v>
      </c>
      <c r="F6" s="93" t="s">
        <v>12</v>
      </c>
      <c r="G6" s="93">
        <v>1955</v>
      </c>
      <c r="H6" s="93" t="s">
        <v>697</v>
      </c>
      <c r="I6" s="93" t="s">
        <v>818</v>
      </c>
      <c r="J6" s="95">
        <v>2.7974537037037034e-002</v>
      </c>
    </row>
    <row r="7" s="39" customFormat="1" ht="11.25">
      <c r="B7" s="81">
        <v>3</v>
      </c>
      <c r="C7" s="93">
        <v>26</v>
      </c>
      <c r="D7" s="94" t="s">
        <v>500</v>
      </c>
      <c r="E7" s="94" t="s">
        <v>386</v>
      </c>
      <c r="F7" s="93" t="s">
        <v>12</v>
      </c>
      <c r="G7" s="93">
        <v>1954</v>
      </c>
      <c r="H7" s="93" t="s">
        <v>501</v>
      </c>
      <c r="I7" s="93" t="s">
        <v>818</v>
      </c>
      <c r="J7" s="95">
        <v>3.3425925925925921e-002</v>
      </c>
    </row>
    <row r="8" s="39" customFormat="1" ht="11.25">
      <c r="B8" s="81">
        <v>4</v>
      </c>
      <c r="C8" s="56">
        <v>48</v>
      </c>
      <c r="D8" s="57" t="s">
        <v>748</v>
      </c>
      <c r="E8" s="57" t="s">
        <v>80</v>
      </c>
      <c r="F8" s="56" t="s">
        <v>12</v>
      </c>
      <c r="G8" s="56">
        <v>1948</v>
      </c>
      <c r="H8" s="56" t="s">
        <v>37</v>
      </c>
      <c r="I8" s="56" t="s">
        <v>818</v>
      </c>
      <c r="J8" s="58">
        <v>3.8391203703703698e-002</v>
      </c>
    </row>
    <row r="9" s="39" customFormat="1" ht="11.25">
      <c r="B9" s="81">
        <v>5</v>
      </c>
      <c r="C9" s="56">
        <v>6</v>
      </c>
      <c r="D9" s="57" t="s">
        <v>499</v>
      </c>
      <c r="E9" s="57" t="s">
        <v>26</v>
      </c>
      <c r="F9" s="56" t="s">
        <v>12</v>
      </c>
      <c r="G9" s="56">
        <v>1947</v>
      </c>
      <c r="H9" s="56" t="s">
        <v>37</v>
      </c>
      <c r="I9" s="56" t="s">
        <v>818</v>
      </c>
      <c r="J9" s="58">
        <v>4.0694444444444443e-002</v>
      </c>
    </row>
    <row r="10" s="39" customFormat="1" ht="11.25">
      <c r="B10" s="81">
        <v>6</v>
      </c>
      <c r="C10" s="81"/>
      <c r="D10" s="82"/>
      <c r="E10" s="83"/>
      <c r="F10" s="84"/>
      <c r="G10" s="84"/>
      <c r="H10" s="84"/>
      <c r="I10" s="85"/>
      <c r="J10" s="86"/>
    </row>
    <row r="11" s="39" customFormat="1" ht="11.25">
      <c r="B11" s="81">
        <v>7</v>
      </c>
      <c r="C11" s="81"/>
      <c r="D11" s="82"/>
      <c r="E11" s="83"/>
      <c r="F11" s="84"/>
      <c r="G11" s="84"/>
      <c r="H11" s="84"/>
      <c r="I11" s="85"/>
      <c r="J11" s="86"/>
    </row>
    <row r="12" s="39" customFormat="1" ht="11.25">
      <c r="B12" s="81">
        <v>8</v>
      </c>
      <c r="C12" s="81"/>
      <c r="D12" s="82"/>
      <c r="E12" s="83"/>
      <c r="F12" s="84"/>
      <c r="G12" s="84"/>
      <c r="H12" s="84"/>
      <c r="I12" s="85"/>
      <c r="J12" s="86"/>
    </row>
    <row r="13" s="39" customFormat="1" ht="11.25">
      <c r="B13" s="81">
        <v>9</v>
      </c>
      <c r="C13" s="81"/>
      <c r="D13" s="82"/>
      <c r="E13" s="83"/>
      <c r="F13" s="84"/>
      <c r="G13" s="84"/>
      <c r="H13" s="84"/>
      <c r="I13" s="85"/>
      <c r="J13" s="86"/>
    </row>
    <row r="14" s="39" customFormat="1" ht="11.25">
      <c r="B14" s="81">
        <v>10</v>
      </c>
      <c r="C14" s="81"/>
      <c r="D14" s="82"/>
      <c r="E14" s="83"/>
      <c r="F14" s="84"/>
      <c r="G14" s="84"/>
      <c r="H14" s="84"/>
      <c r="I14" s="85"/>
      <c r="J14" s="86"/>
    </row>
    <row r="15" s="39" customFormat="1" ht="11.25">
      <c r="B15" s="81">
        <v>11</v>
      </c>
      <c r="C15" s="81"/>
      <c r="D15" s="82"/>
      <c r="E15" s="83"/>
      <c r="F15" s="84"/>
      <c r="G15" s="84"/>
      <c r="H15" s="84"/>
      <c r="I15" s="85"/>
      <c r="J15" s="86"/>
    </row>
    <row r="16" s="39" customFormat="1" ht="11.25">
      <c r="B16" s="81">
        <v>12</v>
      </c>
      <c r="C16" s="81"/>
      <c r="D16" s="82"/>
      <c r="E16" s="83"/>
      <c r="F16" s="84"/>
      <c r="G16" s="84"/>
      <c r="H16" s="84"/>
      <c r="I16" s="85"/>
      <c r="J16" s="86"/>
    </row>
    <row r="17" s="39" customFormat="1" ht="11.25">
      <c r="B17" s="81">
        <v>13</v>
      </c>
      <c r="C17" s="81"/>
      <c r="D17" s="82"/>
      <c r="E17" s="83"/>
      <c r="F17" s="84"/>
      <c r="G17" s="84"/>
      <c r="H17" s="84"/>
      <c r="I17" s="85"/>
      <c r="J17" s="86"/>
    </row>
    <row r="18" s="39" customFormat="1" ht="11.25">
      <c r="B18" s="81">
        <v>14</v>
      </c>
      <c r="C18" s="81"/>
      <c r="D18" s="82"/>
      <c r="E18" s="83"/>
      <c r="F18" s="84"/>
      <c r="G18" s="84"/>
      <c r="H18" s="84"/>
      <c r="I18" s="85"/>
      <c r="J18" s="86"/>
    </row>
    <row r="19" s="39" customFormat="1" ht="11.25">
      <c r="B19" s="81">
        <v>15</v>
      </c>
      <c r="C19" s="81"/>
      <c r="D19" s="82"/>
      <c r="E19" s="83"/>
      <c r="F19" s="84"/>
      <c r="G19" s="84"/>
      <c r="H19" s="84"/>
      <c r="I19" s="85"/>
      <c r="J19" s="86"/>
    </row>
    <row r="20" s="39" customFormat="1" ht="11.25">
      <c r="B20" s="81">
        <v>16</v>
      </c>
      <c r="C20" s="81"/>
      <c r="D20" s="82"/>
      <c r="E20" s="83"/>
      <c r="F20" s="84"/>
      <c r="G20" s="84"/>
      <c r="H20" s="84"/>
      <c r="I20" s="85"/>
      <c r="J20" s="86"/>
    </row>
    <row r="21" s="39" customFormat="1" ht="11.25">
      <c r="B21" s="81">
        <v>17</v>
      </c>
      <c r="C21" s="81"/>
      <c r="D21" s="82"/>
      <c r="E21" s="83"/>
      <c r="F21" s="84"/>
      <c r="G21" s="84"/>
      <c r="H21" s="84"/>
      <c r="I21" s="85"/>
      <c r="J21" s="86"/>
    </row>
    <row r="22" s="39" customFormat="1" ht="11.25">
      <c r="B22" s="81">
        <v>18</v>
      </c>
      <c r="C22" s="81"/>
      <c r="D22" s="82"/>
      <c r="E22" s="83"/>
      <c r="F22" s="84"/>
      <c r="G22" s="84"/>
      <c r="H22" s="84"/>
      <c r="I22" s="85"/>
      <c r="J22" s="86"/>
    </row>
    <row r="23" s="39" customFormat="1" ht="11.25">
      <c r="B23" s="81">
        <v>19</v>
      </c>
      <c r="C23" s="81"/>
      <c r="D23" s="82"/>
      <c r="E23" s="83"/>
      <c r="F23" s="84"/>
      <c r="G23" s="84"/>
      <c r="H23" s="84"/>
      <c r="I23" s="85"/>
      <c r="J23" s="86"/>
    </row>
    <row r="24" s="39" customFormat="1" ht="11.25">
      <c r="B24" s="81">
        <v>20</v>
      </c>
      <c r="C24" s="81"/>
      <c r="D24" s="82"/>
      <c r="E24" s="83"/>
      <c r="F24" s="84"/>
      <c r="G24" s="84"/>
      <c r="H24" s="84"/>
      <c r="I24" s="85"/>
      <c r="J24" s="86"/>
    </row>
    <row r="25" s="39" customFormat="1" ht="11.25">
      <c r="B25" s="81">
        <v>21</v>
      </c>
      <c r="C25" s="81"/>
      <c r="D25" s="82"/>
      <c r="E25" s="83"/>
      <c r="F25" s="84"/>
      <c r="G25" s="84"/>
      <c r="H25" s="84"/>
      <c r="I25" s="85"/>
      <c r="J25" s="86"/>
    </row>
    <row r="26" s="39" customFormat="1" ht="11.25">
      <c r="B26" s="81">
        <v>22</v>
      </c>
      <c r="C26" s="81"/>
      <c r="D26" s="82"/>
      <c r="E26" s="83"/>
      <c r="F26" s="84"/>
      <c r="G26" s="84"/>
      <c r="H26" s="84"/>
      <c r="I26" s="85"/>
      <c r="J26" s="86"/>
    </row>
    <row r="27" s="39" customFormat="1" ht="11.25">
      <c r="B27" s="81">
        <v>23</v>
      </c>
      <c r="C27" s="81"/>
      <c r="D27" s="82"/>
      <c r="E27" s="83"/>
      <c r="F27" s="84"/>
      <c r="G27" s="84"/>
      <c r="H27" s="84"/>
      <c r="I27" s="85"/>
      <c r="J27" s="86"/>
    </row>
    <row r="28" s="39" customFormat="1" ht="11.25">
      <c r="B28" s="81">
        <v>24</v>
      </c>
      <c r="C28" s="81"/>
      <c r="D28" s="82"/>
      <c r="E28" s="83"/>
      <c r="F28" s="84"/>
      <c r="G28" s="84"/>
      <c r="H28" s="84"/>
      <c r="I28" s="85"/>
      <c r="J28" s="86"/>
    </row>
    <row r="29" s="39" customFormat="1" ht="11.25">
      <c r="B29" s="81">
        <v>25</v>
      </c>
      <c r="C29" s="81"/>
      <c r="D29" s="82"/>
      <c r="E29" s="83"/>
      <c r="F29" s="84"/>
      <c r="G29" s="84"/>
      <c r="H29" s="84"/>
      <c r="I29" s="85"/>
      <c r="J29" s="86"/>
    </row>
    <row r="30" s="39" customFormat="1" ht="11.25">
      <c r="B30" s="81">
        <v>26</v>
      </c>
      <c r="C30" s="81"/>
      <c r="D30" s="82"/>
      <c r="E30" s="83"/>
      <c r="F30" s="84"/>
      <c r="G30" s="84"/>
      <c r="H30" s="84"/>
      <c r="I30" s="85"/>
      <c r="J30" s="86"/>
    </row>
    <row r="31" s="39" customFormat="1" ht="11.25">
      <c r="B31" s="81">
        <v>27</v>
      </c>
      <c r="C31" s="81"/>
      <c r="D31" s="82"/>
      <c r="E31" s="83"/>
      <c r="F31" s="84"/>
      <c r="G31" s="84"/>
      <c r="H31" s="84"/>
      <c r="I31" s="85"/>
      <c r="J31" s="86"/>
    </row>
    <row r="32" s="39" customFormat="1" ht="11.25">
      <c r="B32" s="81"/>
      <c r="C32" s="81"/>
      <c r="D32" s="82"/>
      <c r="E32" s="83"/>
      <c r="F32" s="84"/>
      <c r="G32" s="84"/>
      <c r="H32" s="84"/>
      <c r="I32" s="85"/>
      <c r="J32" s="86"/>
    </row>
    <row r="33" s="39" customFormat="1" ht="12">
      <c r="B33" s="87"/>
      <c r="C33" s="87"/>
      <c r="D33" s="88"/>
      <c r="E33" s="89"/>
      <c r="F33" s="90"/>
      <c r="G33" s="90"/>
      <c r="H33" s="90"/>
      <c r="I33" s="91"/>
      <c r="J33" s="92"/>
    </row>
  </sheetData>
  <mergeCells count="4">
    <mergeCell ref="C1:H1"/>
    <mergeCell ref="D2:F2"/>
    <mergeCell ref="H2:J2"/>
    <mergeCell ref="D4:E4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List9">
    <tabColor rgb="FF99FFCC"/>
    <outlinePr applyStyles="0" summaryBelow="1" summaryRight="1" showOutlineSymbols="1"/>
    <pageSetUpPr autoPageBreaks="1" fitToPage="0"/>
  </sheetPr>
  <sheetViews>
    <sheetView showGridLines="0" zoomScale="170" workbookViewId="0">
      <selection activeCell="L27" activeCellId="0" sqref="L27"/>
    </sheetView>
  </sheetViews>
  <sheetFormatPr defaultRowHeight="12.75"/>
  <cols>
    <col customWidth="1" min="1" max="1" width="1"/>
    <col customWidth="1" min="2" max="2" width="7.42578125"/>
    <col customWidth="1" min="3" max="3" width="10.140625"/>
    <col customWidth="1" min="4" max="5" style="59" width="11.140625"/>
    <col customWidth="1" min="6" max="7" width="9.28515625"/>
    <col bestFit="1" customWidth="1" min="8" max="8" width="18.28515625"/>
    <col bestFit="1" customWidth="1" min="9" max="9" width="10.7109375"/>
    <col customWidth="1" min="10" max="10" width="13.00390625"/>
  </cols>
  <sheetData>
    <row r="1" s="7" customFormat="1" ht="27">
      <c r="C1" s="60" t="s">
        <v>0</v>
      </c>
      <c r="D1" s="60"/>
      <c r="E1" s="60"/>
      <c r="F1" s="60"/>
      <c r="G1" s="60"/>
      <c r="H1" s="60"/>
      <c r="I1" s="60">
        <f>'Databáze_běžců+Startovka'!H2</f>
        <v>2026</v>
      </c>
      <c r="J1" s="61"/>
    </row>
    <row r="2" s="62" customFormat="1" ht="16.5">
      <c r="D2" s="63">
        <f>'Databáze_běžců+Startovka'!D3</f>
        <v>46274</v>
      </c>
      <c r="E2" s="63"/>
      <c r="F2" s="63"/>
      <c r="G2" s="64"/>
      <c r="H2" s="65" t="s">
        <v>819</v>
      </c>
      <c r="I2" s="66"/>
      <c r="J2" s="67"/>
    </row>
    <row r="3" ht="13.5">
      <c r="C3" s="1"/>
      <c r="D3" s="68"/>
      <c r="E3" s="68"/>
      <c r="F3" s="1"/>
      <c r="G3" s="1"/>
      <c r="H3" s="2"/>
    </row>
    <row r="4" ht="25.5">
      <c r="B4" s="69" t="s">
        <v>809</v>
      </c>
      <c r="C4" s="69" t="s">
        <v>3</v>
      </c>
      <c r="D4" s="70" t="s">
        <v>5</v>
      </c>
      <c r="E4" s="71"/>
      <c r="F4" s="72" t="s">
        <v>6</v>
      </c>
      <c r="G4" s="72" t="s">
        <v>7</v>
      </c>
      <c r="H4" s="72" t="s">
        <v>8</v>
      </c>
      <c r="I4" s="72" t="s">
        <v>9</v>
      </c>
      <c r="J4" s="73" t="s">
        <v>804</v>
      </c>
    </row>
    <row r="5" s="39" customFormat="1" ht="11.25">
      <c r="B5" s="81">
        <v>1</v>
      </c>
      <c r="C5" s="74">
        <v>49</v>
      </c>
      <c r="D5" s="80" t="s">
        <v>702</v>
      </c>
      <c r="E5" s="76" t="s">
        <v>703</v>
      </c>
      <c r="F5" s="77" t="s">
        <v>30</v>
      </c>
      <c r="G5" s="77">
        <v>1987</v>
      </c>
      <c r="H5" s="77" t="s">
        <v>704</v>
      </c>
      <c r="I5" s="78" t="s">
        <v>820</v>
      </c>
      <c r="J5" s="79">
        <v>2.2766203703703702e-002</v>
      </c>
    </row>
    <row r="6" s="39" customFormat="1" ht="11.25">
      <c r="B6" s="81">
        <v>2</v>
      </c>
      <c r="C6" s="74">
        <v>23</v>
      </c>
      <c r="D6" s="80" t="s">
        <v>745</v>
      </c>
      <c r="E6" s="76" t="s">
        <v>188</v>
      </c>
      <c r="F6" s="77" t="s">
        <v>30</v>
      </c>
      <c r="G6" s="77">
        <v>1989</v>
      </c>
      <c r="H6" s="77" t="s">
        <v>87</v>
      </c>
      <c r="I6" s="78" t="s">
        <v>820</v>
      </c>
      <c r="J6" s="79">
        <v>2.494212962962963e-002</v>
      </c>
    </row>
    <row r="7" s="39" customFormat="1" ht="11.25">
      <c r="B7" s="81">
        <v>3</v>
      </c>
      <c r="C7" s="74">
        <v>70</v>
      </c>
      <c r="D7" s="80" t="s">
        <v>572</v>
      </c>
      <c r="E7" s="76" t="s">
        <v>192</v>
      </c>
      <c r="F7" s="77" t="s">
        <v>30</v>
      </c>
      <c r="G7" s="77">
        <v>1987</v>
      </c>
      <c r="H7" s="77" t="s">
        <v>478</v>
      </c>
      <c r="I7" s="78" t="s">
        <v>820</v>
      </c>
      <c r="J7" s="79">
        <v>2.6331018518518517e-002</v>
      </c>
    </row>
    <row r="8" s="39" customFormat="1" ht="11.25">
      <c r="B8" s="81">
        <v>4</v>
      </c>
      <c r="C8" s="81">
        <v>54</v>
      </c>
      <c r="D8" s="82" t="s">
        <v>368</v>
      </c>
      <c r="E8" s="83" t="s">
        <v>73</v>
      </c>
      <c r="F8" s="84" t="s">
        <v>30</v>
      </c>
      <c r="G8" s="84">
        <v>2001</v>
      </c>
      <c r="H8" s="84">
        <v>0</v>
      </c>
      <c r="I8" s="85" t="s">
        <v>820</v>
      </c>
      <c r="J8" s="86">
        <v>2.6724537037037036e-002</v>
      </c>
    </row>
    <row r="9" s="39" customFormat="1" ht="11.25">
      <c r="B9" s="81">
        <v>5</v>
      </c>
      <c r="C9" s="81">
        <v>59</v>
      </c>
      <c r="D9" s="82" t="s">
        <v>383</v>
      </c>
      <c r="E9" s="83" t="s">
        <v>384</v>
      </c>
      <c r="F9" s="84" t="s">
        <v>30</v>
      </c>
      <c r="G9" s="84">
        <v>2009</v>
      </c>
      <c r="H9" s="84" t="s">
        <v>127</v>
      </c>
      <c r="I9" s="85" t="s">
        <v>820</v>
      </c>
      <c r="J9" s="86">
        <v>2.7453703703703702e-002</v>
      </c>
    </row>
    <row r="10" s="39" customFormat="1" ht="11.25">
      <c r="B10" s="81">
        <v>6</v>
      </c>
      <c r="C10" s="81">
        <v>25</v>
      </c>
      <c r="D10" s="82" t="s">
        <v>559</v>
      </c>
      <c r="E10" s="83" t="s">
        <v>271</v>
      </c>
      <c r="F10" s="84" t="s">
        <v>30</v>
      </c>
      <c r="G10" s="84">
        <v>2010</v>
      </c>
      <c r="H10" s="84" t="s">
        <v>127</v>
      </c>
      <c r="I10" s="85" t="s">
        <v>820</v>
      </c>
      <c r="J10" s="86">
        <v>2.97337962962963e-002</v>
      </c>
    </row>
    <row r="11" s="39" customFormat="1" ht="11.25">
      <c r="B11" s="81">
        <v>7</v>
      </c>
      <c r="C11" s="81">
        <v>19</v>
      </c>
      <c r="D11" s="82" t="s">
        <v>694</v>
      </c>
      <c r="E11" s="83" t="s">
        <v>695</v>
      </c>
      <c r="F11" s="84" t="s">
        <v>30</v>
      </c>
      <c r="G11" s="84">
        <v>2009</v>
      </c>
      <c r="H11" s="84" t="s">
        <v>127</v>
      </c>
      <c r="I11" s="85" t="s">
        <v>820</v>
      </c>
      <c r="J11" s="86">
        <v>3.0358796296296297e-002</v>
      </c>
    </row>
    <row r="12" s="39" customFormat="1" ht="11.25">
      <c r="B12" s="81">
        <v>8</v>
      </c>
      <c r="C12" s="81">
        <v>50</v>
      </c>
      <c r="D12" s="82" t="s">
        <v>716</v>
      </c>
      <c r="E12" s="83" t="s">
        <v>717</v>
      </c>
      <c r="F12" s="84" t="s">
        <v>30</v>
      </c>
      <c r="G12" s="84">
        <v>1993</v>
      </c>
      <c r="H12" s="84" t="s">
        <v>718</v>
      </c>
      <c r="I12" s="85" t="s">
        <v>820</v>
      </c>
      <c r="J12" s="86">
        <v>3.3472222222222223e-002</v>
      </c>
    </row>
    <row r="13" s="39" customFormat="1" ht="11.25">
      <c r="B13" s="81">
        <v>9</v>
      </c>
      <c r="C13" s="81"/>
      <c r="D13" s="82"/>
      <c r="E13" s="83"/>
      <c r="F13" s="84"/>
      <c r="G13" s="84"/>
      <c r="H13" s="84"/>
      <c r="I13" s="85"/>
      <c r="J13" s="86"/>
    </row>
    <row r="14" s="39" customFormat="1" ht="11.25">
      <c r="B14" s="81">
        <v>10</v>
      </c>
      <c r="C14" s="81"/>
      <c r="D14" s="82"/>
      <c r="E14" s="83"/>
      <c r="F14" s="84"/>
      <c r="G14" s="84"/>
      <c r="H14" s="84"/>
      <c r="I14" s="85"/>
      <c r="J14" s="86"/>
    </row>
    <row r="15" s="39" customFormat="1" ht="11.25">
      <c r="B15" s="81">
        <v>11</v>
      </c>
      <c r="C15" s="81"/>
      <c r="D15" s="82"/>
      <c r="E15" s="83"/>
      <c r="F15" s="84"/>
      <c r="G15" s="84"/>
      <c r="H15" s="84"/>
      <c r="I15" s="85"/>
      <c r="J15" s="86"/>
    </row>
    <row r="16" s="39" customFormat="1" ht="11.25">
      <c r="B16" s="81">
        <v>12</v>
      </c>
      <c r="C16" s="81"/>
      <c r="D16" s="82"/>
      <c r="E16" s="83"/>
      <c r="F16" s="84"/>
      <c r="G16" s="84"/>
      <c r="H16" s="84"/>
      <c r="I16" s="85"/>
      <c r="J16" s="86"/>
    </row>
    <row r="17" s="39" customFormat="1" ht="11.25">
      <c r="B17" s="81">
        <v>13</v>
      </c>
      <c r="C17" s="81"/>
      <c r="D17" s="82"/>
      <c r="E17" s="83"/>
      <c r="F17" s="84"/>
      <c r="G17" s="84"/>
      <c r="H17" s="84"/>
      <c r="I17" s="85"/>
      <c r="J17" s="86"/>
    </row>
    <row r="18" s="39" customFormat="1" ht="11.25">
      <c r="B18" s="81">
        <v>14</v>
      </c>
      <c r="C18" s="81"/>
      <c r="D18" s="82"/>
      <c r="E18" s="83"/>
      <c r="F18" s="84"/>
      <c r="G18" s="84"/>
      <c r="H18" s="84"/>
      <c r="I18" s="85"/>
      <c r="J18" s="86"/>
    </row>
    <row r="19" s="39" customFormat="1" ht="11.25">
      <c r="B19" s="81">
        <v>15</v>
      </c>
      <c r="C19" s="81"/>
      <c r="D19" s="82"/>
      <c r="E19" s="83"/>
      <c r="F19" s="84"/>
      <c r="G19" s="84"/>
      <c r="H19" s="84"/>
      <c r="I19" s="85"/>
      <c r="J19" s="86"/>
    </row>
    <row r="20" s="39" customFormat="1" ht="11.25">
      <c r="B20" s="81">
        <v>16</v>
      </c>
      <c r="C20" s="81"/>
      <c r="D20" s="82"/>
      <c r="E20" s="83"/>
      <c r="F20" s="84"/>
      <c r="G20" s="84"/>
      <c r="H20" s="84"/>
      <c r="I20" s="85"/>
      <c r="J20" s="86"/>
    </row>
    <row r="21" s="39" customFormat="1" ht="11.25">
      <c r="B21" s="81">
        <v>17</v>
      </c>
      <c r="C21" s="81"/>
      <c r="D21" s="82"/>
      <c r="E21" s="83"/>
      <c r="F21" s="84"/>
      <c r="G21" s="84"/>
      <c r="H21" s="84"/>
      <c r="I21" s="85"/>
      <c r="J21" s="86"/>
    </row>
    <row r="22" s="39" customFormat="1" ht="11.25">
      <c r="B22" s="81">
        <v>18</v>
      </c>
      <c r="C22" s="81"/>
      <c r="D22" s="82"/>
      <c r="E22" s="83"/>
      <c r="F22" s="84"/>
      <c r="G22" s="84"/>
      <c r="H22" s="84"/>
      <c r="I22" s="85"/>
      <c r="J22" s="86"/>
    </row>
    <row r="23" s="39" customFormat="1" ht="11.25">
      <c r="B23" s="81">
        <v>19</v>
      </c>
      <c r="C23" s="81"/>
      <c r="D23" s="82"/>
      <c r="E23" s="83"/>
      <c r="F23" s="84"/>
      <c r="G23" s="84"/>
      <c r="H23" s="84"/>
      <c r="I23" s="85"/>
      <c r="J23" s="86"/>
    </row>
    <row r="24" s="39" customFormat="1" ht="11.25">
      <c r="B24" s="81">
        <v>20</v>
      </c>
      <c r="C24" s="81"/>
      <c r="D24" s="82"/>
      <c r="E24" s="83"/>
      <c r="F24" s="84"/>
      <c r="G24" s="84"/>
      <c r="H24" s="84"/>
      <c r="I24" s="85"/>
      <c r="J24" s="86"/>
    </row>
    <row r="25" s="39" customFormat="1" ht="11.25">
      <c r="B25" s="81">
        <v>21</v>
      </c>
      <c r="C25" s="81"/>
      <c r="D25" s="82"/>
      <c r="E25" s="83"/>
      <c r="F25" s="84"/>
      <c r="G25" s="84"/>
      <c r="H25" s="84"/>
      <c r="I25" s="85"/>
      <c r="J25" s="86"/>
    </row>
    <row r="26" s="39" customFormat="1" ht="11.25">
      <c r="B26" s="81">
        <v>22</v>
      </c>
      <c r="C26" s="81"/>
      <c r="D26" s="82"/>
      <c r="E26" s="83"/>
      <c r="F26" s="84"/>
      <c r="G26" s="84"/>
      <c r="H26" s="84"/>
      <c r="I26" s="85"/>
      <c r="J26" s="86"/>
    </row>
    <row r="27" s="39" customFormat="1" ht="11.25">
      <c r="B27" s="81">
        <v>23</v>
      </c>
      <c r="C27" s="81"/>
      <c r="D27" s="82"/>
      <c r="E27" s="83"/>
      <c r="F27" s="84"/>
      <c r="G27" s="84"/>
      <c r="H27" s="84"/>
      <c r="I27" s="85"/>
      <c r="J27" s="86"/>
    </row>
    <row r="28" s="39" customFormat="1" ht="11.25">
      <c r="B28" s="81">
        <v>24</v>
      </c>
      <c r="C28" s="81"/>
      <c r="D28" s="82"/>
      <c r="E28" s="83"/>
      <c r="F28" s="84"/>
      <c r="G28" s="84"/>
      <c r="H28" s="84"/>
      <c r="I28" s="85"/>
      <c r="J28" s="86"/>
    </row>
    <row r="29" s="39" customFormat="1" ht="11.25">
      <c r="B29" s="81">
        <v>25</v>
      </c>
      <c r="C29" s="81"/>
      <c r="D29" s="82"/>
      <c r="E29" s="83"/>
      <c r="F29" s="84"/>
      <c r="G29" s="84"/>
      <c r="H29" s="84"/>
      <c r="I29" s="85"/>
      <c r="J29" s="86"/>
    </row>
    <row r="30" s="39" customFormat="1" ht="11.25">
      <c r="B30" s="81">
        <v>26</v>
      </c>
      <c r="C30" s="81"/>
      <c r="D30" s="82"/>
      <c r="E30" s="83"/>
      <c r="F30" s="84"/>
      <c r="G30" s="84"/>
      <c r="H30" s="84"/>
      <c r="I30" s="85"/>
      <c r="J30" s="86"/>
    </row>
    <row r="31" s="39" customFormat="1" ht="11.25">
      <c r="B31" s="81">
        <v>27</v>
      </c>
      <c r="C31" s="81"/>
      <c r="D31" s="82"/>
      <c r="E31" s="83"/>
      <c r="F31" s="84"/>
      <c r="G31" s="84"/>
      <c r="H31" s="84"/>
      <c r="I31" s="85"/>
      <c r="J31" s="86"/>
    </row>
    <row r="32" s="39" customFormat="1" ht="11.25">
      <c r="B32" s="81"/>
      <c r="C32" s="81"/>
      <c r="D32" s="82"/>
      <c r="E32" s="83"/>
      <c r="F32" s="84"/>
      <c r="G32" s="84"/>
      <c r="H32" s="84"/>
      <c r="I32" s="85"/>
      <c r="J32" s="86"/>
    </row>
    <row r="33" s="39" customFormat="1" ht="12">
      <c r="B33" s="87"/>
      <c r="C33" s="87"/>
      <c r="D33" s="88"/>
      <c r="E33" s="89"/>
      <c r="F33" s="90"/>
      <c r="G33" s="90"/>
      <c r="H33" s="90"/>
      <c r="I33" s="91"/>
      <c r="J33" s="92"/>
    </row>
  </sheetData>
  <mergeCells count="4">
    <mergeCell ref="C1:H1"/>
    <mergeCell ref="D2:F2"/>
    <mergeCell ref="H2:J2"/>
    <mergeCell ref="D4:E4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List10">
    <tabColor rgb="FF99FFCC"/>
    <outlinePr applyStyles="0" summaryBelow="1" summaryRight="1" showOutlineSymbols="1"/>
    <pageSetUpPr autoPageBreaks="1" fitToPage="0"/>
  </sheetPr>
  <sheetViews>
    <sheetView showGridLines="0" zoomScale="170" workbookViewId="0">
      <selection activeCell="L27" activeCellId="0" sqref="L27"/>
    </sheetView>
  </sheetViews>
  <sheetFormatPr defaultRowHeight="12.75"/>
  <cols>
    <col customWidth="1" min="1" max="1" width="1.140625"/>
    <col customWidth="1" min="2" max="2" width="7.42578125"/>
    <col customWidth="1" min="3" max="3" width="9.42578125"/>
    <col bestFit="1" customWidth="1" min="4" max="4" style="59" width="12.85546875"/>
    <col customWidth="1" min="5" max="5" style="59" width="12.140625"/>
    <col customWidth="1" min="6" max="7" width="8.85546875"/>
    <col bestFit="1" customWidth="1" min="8" max="8" width="18.28515625"/>
    <col bestFit="1" customWidth="1" min="9" max="9" width="10.7109375"/>
    <col customWidth="1" min="10" max="10" width="12.7109375"/>
  </cols>
  <sheetData>
    <row r="1" s="7" customFormat="1" ht="27">
      <c r="C1" s="60" t="s">
        <v>0</v>
      </c>
      <c r="D1" s="60"/>
      <c r="E1" s="60"/>
      <c r="F1" s="60"/>
      <c r="G1" s="60"/>
      <c r="H1" s="60"/>
      <c r="I1" s="60">
        <f>'Databáze_běžců+Startovka'!H2</f>
        <v>2026</v>
      </c>
      <c r="J1" s="61"/>
    </row>
    <row r="2" s="62" customFormat="1" ht="16.5">
      <c r="D2" s="63">
        <f>'Databáze_běžců+Startovka'!D3</f>
        <v>46274</v>
      </c>
      <c r="E2" s="63"/>
      <c r="F2" s="63"/>
      <c r="G2" s="64"/>
      <c r="H2" s="65" t="s">
        <v>821</v>
      </c>
      <c r="I2" s="66"/>
      <c r="J2" s="67"/>
    </row>
    <row r="3" ht="13.5">
      <c r="C3" s="1"/>
      <c r="D3" s="68"/>
      <c r="E3" s="68"/>
      <c r="F3" s="1"/>
      <c r="G3" s="1"/>
      <c r="H3" s="2"/>
    </row>
    <row r="4" ht="25.5">
      <c r="B4" s="69" t="s">
        <v>809</v>
      </c>
      <c r="C4" s="69" t="s">
        <v>3</v>
      </c>
      <c r="D4" s="70" t="s">
        <v>5</v>
      </c>
      <c r="E4" s="71"/>
      <c r="F4" s="72" t="s">
        <v>6</v>
      </c>
      <c r="G4" s="72" t="s">
        <v>7</v>
      </c>
      <c r="H4" s="72" t="s">
        <v>8</v>
      </c>
      <c r="I4" s="72" t="s">
        <v>9</v>
      </c>
      <c r="J4" s="73" t="s">
        <v>804</v>
      </c>
    </row>
    <row r="5" s="39" customFormat="1" ht="11.25">
      <c r="B5" s="81">
        <v>1</v>
      </c>
      <c r="C5" s="74">
        <v>14</v>
      </c>
      <c r="D5" s="75" t="s">
        <v>502</v>
      </c>
      <c r="E5" s="76" t="s">
        <v>151</v>
      </c>
      <c r="F5" s="77" t="s">
        <v>30</v>
      </c>
      <c r="G5" s="77">
        <v>1985</v>
      </c>
      <c r="H5" s="77" t="s">
        <v>50</v>
      </c>
      <c r="I5" s="78" t="s">
        <v>822</v>
      </c>
      <c r="J5" s="79">
        <v>2.3761574074074074e-002</v>
      </c>
    </row>
    <row r="6" s="39" customFormat="1" ht="11.25">
      <c r="B6" s="81">
        <v>2</v>
      </c>
      <c r="C6" s="74">
        <v>10</v>
      </c>
      <c r="D6" s="80" t="s">
        <v>527</v>
      </c>
      <c r="E6" s="76" t="s">
        <v>325</v>
      </c>
      <c r="F6" s="77" t="s">
        <v>30</v>
      </c>
      <c r="G6" s="77">
        <v>1983</v>
      </c>
      <c r="H6" s="77" t="s">
        <v>528</v>
      </c>
      <c r="I6" s="78" t="s">
        <v>822</v>
      </c>
      <c r="J6" s="79">
        <v>2.3877314814814813e-002</v>
      </c>
    </row>
    <row r="7" s="39" customFormat="1" ht="11.25">
      <c r="B7" s="81">
        <v>3</v>
      </c>
      <c r="C7" s="74">
        <v>46</v>
      </c>
      <c r="D7" s="80" t="s">
        <v>778</v>
      </c>
      <c r="E7" s="76" t="s">
        <v>779</v>
      </c>
      <c r="F7" s="77" t="s">
        <v>30</v>
      </c>
      <c r="G7" s="77">
        <v>1984</v>
      </c>
      <c r="H7" s="77">
        <v>0</v>
      </c>
      <c r="I7" s="78" t="s">
        <v>822</v>
      </c>
      <c r="J7" s="79">
        <v>2.508101851851852e-002</v>
      </c>
    </row>
    <row r="8" s="39" customFormat="1" ht="11.25">
      <c r="B8" s="81">
        <v>4</v>
      </c>
      <c r="C8" s="81">
        <v>32</v>
      </c>
      <c r="D8" s="82" t="s">
        <v>788</v>
      </c>
      <c r="E8" s="83" t="s">
        <v>787</v>
      </c>
      <c r="F8" s="84" t="s">
        <v>30</v>
      </c>
      <c r="G8" s="84">
        <v>1979</v>
      </c>
      <c r="H8" s="84" t="s">
        <v>37</v>
      </c>
      <c r="I8" s="85" t="s">
        <v>822</v>
      </c>
      <c r="J8" s="86">
        <v>2.5995370370370367e-002</v>
      </c>
    </row>
    <row r="9" s="39" customFormat="1" ht="11.25">
      <c r="B9" s="81">
        <v>5</v>
      </c>
      <c r="C9" s="81">
        <v>78</v>
      </c>
      <c r="D9" s="82" t="s">
        <v>777</v>
      </c>
      <c r="E9" s="83" t="s">
        <v>188</v>
      </c>
      <c r="F9" s="84" t="s">
        <v>30</v>
      </c>
      <c r="G9" s="84">
        <v>1983</v>
      </c>
      <c r="H9" s="84" t="s">
        <v>37</v>
      </c>
      <c r="I9" s="85" t="s">
        <v>822</v>
      </c>
      <c r="J9" s="86">
        <v>2.8784722222222225e-002</v>
      </c>
    </row>
    <row r="10" s="39" customFormat="1" ht="11.25">
      <c r="B10" s="81">
        <v>6</v>
      </c>
      <c r="C10" s="81">
        <v>64</v>
      </c>
      <c r="D10" s="82" t="s">
        <v>396</v>
      </c>
      <c r="E10" s="83" t="s">
        <v>114</v>
      </c>
      <c r="F10" s="84" t="s">
        <v>30</v>
      </c>
      <c r="G10" s="84">
        <v>1977</v>
      </c>
      <c r="H10" s="84" t="s">
        <v>16</v>
      </c>
      <c r="I10" s="85" t="s">
        <v>822</v>
      </c>
      <c r="J10" s="86">
        <v>2.9212962962962965e-002</v>
      </c>
    </row>
    <row r="11" s="39" customFormat="1" ht="11.25">
      <c r="B11" s="81">
        <v>7</v>
      </c>
      <c r="C11" s="81">
        <v>12</v>
      </c>
      <c r="D11" s="82" t="s">
        <v>336</v>
      </c>
      <c r="E11" s="83" t="s">
        <v>335</v>
      </c>
      <c r="F11" s="84" t="s">
        <v>30</v>
      </c>
      <c r="G11" s="84">
        <v>1977</v>
      </c>
      <c r="H11" s="84" t="s">
        <v>178</v>
      </c>
      <c r="I11" s="85" t="s">
        <v>822</v>
      </c>
      <c r="J11" s="86">
        <v>2.9571759259259259e-002</v>
      </c>
    </row>
    <row r="12" s="39" customFormat="1" ht="11.25">
      <c r="B12" s="81">
        <v>8</v>
      </c>
      <c r="C12" s="81">
        <v>58</v>
      </c>
      <c r="D12" s="82" t="s">
        <v>578</v>
      </c>
      <c r="E12" s="83" t="s">
        <v>192</v>
      </c>
      <c r="F12" s="84" t="s">
        <v>30</v>
      </c>
      <c r="G12" s="84">
        <v>1983</v>
      </c>
      <c r="H12" s="84" t="s">
        <v>19</v>
      </c>
      <c r="I12" s="85" t="s">
        <v>822</v>
      </c>
      <c r="J12" s="86">
        <v>3.471064814814815e-002</v>
      </c>
    </row>
    <row r="13" s="39" customFormat="1" ht="11.25">
      <c r="B13" s="81">
        <v>9</v>
      </c>
      <c r="C13" s="81">
        <v>28</v>
      </c>
      <c r="D13" s="82" t="s">
        <v>406</v>
      </c>
      <c r="E13" s="83" t="s">
        <v>140</v>
      </c>
      <c r="F13" s="84" t="s">
        <v>30</v>
      </c>
      <c r="G13" s="84">
        <v>1977</v>
      </c>
      <c r="H13" s="84" t="s">
        <v>127</v>
      </c>
      <c r="I13" s="85" t="s">
        <v>822</v>
      </c>
      <c r="J13" s="86">
        <v>3.5532407407407408e-002</v>
      </c>
    </row>
    <row r="14" s="39" customFormat="1" ht="11.25">
      <c r="B14" s="81">
        <v>10</v>
      </c>
      <c r="C14" s="81"/>
      <c r="D14" s="82"/>
      <c r="E14" s="83"/>
      <c r="F14" s="84"/>
      <c r="G14" s="84"/>
      <c r="H14" s="84"/>
      <c r="I14" s="85"/>
      <c r="J14" s="86"/>
    </row>
    <row r="15" s="39" customFormat="1" ht="11.25">
      <c r="B15" s="81">
        <v>11</v>
      </c>
      <c r="C15" s="81"/>
      <c r="D15" s="82"/>
      <c r="E15" s="83"/>
      <c r="F15" s="84"/>
      <c r="G15" s="84"/>
      <c r="H15" s="84"/>
      <c r="I15" s="85"/>
      <c r="J15" s="86"/>
    </row>
    <row r="16" s="39" customFormat="1" ht="11.25">
      <c r="B16" s="81">
        <v>12</v>
      </c>
      <c r="C16" s="81"/>
      <c r="D16" s="82"/>
      <c r="E16" s="83"/>
      <c r="F16" s="84"/>
      <c r="G16" s="84"/>
      <c r="H16" s="84"/>
      <c r="I16" s="85"/>
      <c r="J16" s="86"/>
    </row>
    <row r="17" s="39" customFormat="1" ht="11.25">
      <c r="B17" s="81">
        <v>13</v>
      </c>
      <c r="C17" s="81"/>
      <c r="D17" s="82"/>
      <c r="E17" s="83"/>
      <c r="F17" s="84"/>
      <c r="G17" s="84"/>
      <c r="H17" s="84"/>
      <c r="I17" s="85"/>
      <c r="J17" s="86"/>
    </row>
    <row r="18" s="39" customFormat="1" ht="11.25">
      <c r="B18" s="81">
        <v>14</v>
      </c>
      <c r="C18" s="81"/>
      <c r="D18" s="82"/>
      <c r="E18" s="83"/>
      <c r="F18" s="84"/>
      <c r="G18" s="84"/>
      <c r="H18" s="84"/>
      <c r="I18" s="85"/>
      <c r="J18" s="86"/>
    </row>
    <row r="19" s="39" customFormat="1" ht="11.25">
      <c r="B19" s="81">
        <v>15</v>
      </c>
      <c r="C19" s="81"/>
      <c r="D19" s="82"/>
      <c r="E19" s="83"/>
      <c r="F19" s="84"/>
      <c r="G19" s="84"/>
      <c r="H19" s="84"/>
      <c r="I19" s="85"/>
      <c r="J19" s="86"/>
    </row>
    <row r="20" s="39" customFormat="1" ht="11.25">
      <c r="B20" s="81">
        <v>16</v>
      </c>
      <c r="C20" s="81"/>
      <c r="D20" s="82"/>
      <c r="E20" s="83"/>
      <c r="F20" s="84"/>
      <c r="G20" s="84"/>
      <c r="H20" s="84"/>
      <c r="I20" s="85"/>
      <c r="J20" s="86"/>
    </row>
    <row r="21" s="39" customFormat="1" ht="11.25">
      <c r="B21" s="81">
        <v>17</v>
      </c>
      <c r="C21" s="81"/>
      <c r="D21" s="82"/>
      <c r="E21" s="83"/>
      <c r="F21" s="84"/>
      <c r="G21" s="84"/>
      <c r="H21" s="84"/>
      <c r="I21" s="85"/>
      <c r="J21" s="86"/>
    </row>
    <row r="22" s="39" customFormat="1" ht="11.25">
      <c r="B22" s="81">
        <v>18</v>
      </c>
      <c r="C22" s="81"/>
      <c r="D22" s="82"/>
      <c r="E22" s="83"/>
      <c r="F22" s="84"/>
      <c r="G22" s="84"/>
      <c r="H22" s="84"/>
      <c r="I22" s="85"/>
      <c r="J22" s="86"/>
    </row>
    <row r="23" s="39" customFormat="1" ht="11.25">
      <c r="B23" s="81">
        <v>19</v>
      </c>
      <c r="C23" s="81"/>
      <c r="D23" s="82"/>
      <c r="E23" s="83"/>
      <c r="F23" s="84"/>
      <c r="G23" s="84"/>
      <c r="H23" s="84"/>
      <c r="I23" s="85"/>
      <c r="J23" s="86"/>
    </row>
    <row r="24" s="39" customFormat="1" ht="11.25">
      <c r="B24" s="81">
        <v>20</v>
      </c>
      <c r="C24" s="81"/>
      <c r="D24" s="82"/>
      <c r="E24" s="83"/>
      <c r="F24" s="84"/>
      <c r="G24" s="84"/>
      <c r="H24" s="84"/>
      <c r="I24" s="85"/>
      <c r="J24" s="86"/>
    </row>
    <row r="25" s="39" customFormat="1" ht="11.25">
      <c r="B25" s="81">
        <v>21</v>
      </c>
      <c r="C25" s="81"/>
      <c r="D25" s="82"/>
      <c r="E25" s="83"/>
      <c r="F25" s="84"/>
      <c r="G25" s="84"/>
      <c r="H25" s="84"/>
      <c r="I25" s="85"/>
      <c r="J25" s="86"/>
    </row>
    <row r="26" s="39" customFormat="1" ht="11.25">
      <c r="B26" s="81">
        <v>22</v>
      </c>
      <c r="C26" s="81"/>
      <c r="D26" s="82"/>
      <c r="E26" s="83"/>
      <c r="F26" s="84"/>
      <c r="G26" s="84"/>
      <c r="H26" s="84"/>
      <c r="I26" s="85"/>
      <c r="J26" s="86"/>
    </row>
    <row r="27" s="39" customFormat="1" ht="11.25">
      <c r="B27" s="81">
        <v>23</v>
      </c>
      <c r="C27" s="81"/>
      <c r="D27" s="82"/>
      <c r="E27" s="83"/>
      <c r="F27" s="84"/>
      <c r="G27" s="84"/>
      <c r="H27" s="84"/>
      <c r="I27" s="85"/>
      <c r="J27" s="86"/>
    </row>
    <row r="28" s="39" customFormat="1" ht="11.25">
      <c r="B28" s="81">
        <v>24</v>
      </c>
      <c r="C28" s="81"/>
      <c r="D28" s="82"/>
      <c r="E28" s="83"/>
      <c r="F28" s="84"/>
      <c r="G28" s="84"/>
      <c r="H28" s="84"/>
      <c r="I28" s="85"/>
      <c r="J28" s="86"/>
    </row>
    <row r="29" s="39" customFormat="1" ht="11.25">
      <c r="B29" s="81">
        <v>25</v>
      </c>
      <c r="C29" s="81"/>
      <c r="D29" s="82"/>
      <c r="E29" s="83"/>
      <c r="F29" s="84"/>
      <c r="G29" s="84"/>
      <c r="H29" s="84"/>
      <c r="I29" s="85"/>
      <c r="J29" s="86"/>
    </row>
    <row r="30" s="39" customFormat="1" ht="11.25">
      <c r="B30" s="81">
        <v>26</v>
      </c>
      <c r="C30" s="81"/>
      <c r="D30" s="82"/>
      <c r="E30" s="83"/>
      <c r="F30" s="84"/>
      <c r="G30" s="84"/>
      <c r="H30" s="84"/>
      <c r="I30" s="85"/>
      <c r="J30" s="86"/>
    </row>
    <row r="31" s="39" customFormat="1" ht="11.25">
      <c r="B31" s="81">
        <v>27</v>
      </c>
      <c r="C31" s="81"/>
      <c r="D31" s="82"/>
      <c r="E31" s="83"/>
      <c r="F31" s="84"/>
      <c r="G31" s="84"/>
      <c r="H31" s="84"/>
      <c r="I31" s="85"/>
      <c r="J31" s="86"/>
    </row>
    <row r="32" s="39" customFormat="1" ht="11.25">
      <c r="B32" s="81"/>
      <c r="C32" s="81"/>
      <c r="D32" s="82"/>
      <c r="E32" s="83"/>
      <c r="F32" s="84"/>
      <c r="G32" s="84"/>
      <c r="H32" s="84"/>
      <c r="I32" s="85"/>
      <c r="J32" s="86"/>
    </row>
    <row r="33" s="39" customFormat="1" ht="12">
      <c r="B33" s="87"/>
      <c r="C33" s="87"/>
      <c r="D33" s="88"/>
      <c r="E33" s="89"/>
      <c r="F33" s="90"/>
      <c r="G33" s="90"/>
      <c r="H33" s="90"/>
      <c r="I33" s="91"/>
      <c r="J33" s="92"/>
    </row>
  </sheetData>
  <mergeCells count="4">
    <mergeCell ref="C1:H1"/>
    <mergeCell ref="D2:F2"/>
    <mergeCell ref="H2:J2"/>
    <mergeCell ref="D4:E4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List11">
    <tabColor rgb="FF99FFCC"/>
    <outlinePr applyStyles="0" summaryBelow="1" summaryRight="1" showOutlineSymbols="1"/>
    <pageSetUpPr autoPageBreaks="1" fitToPage="0"/>
  </sheetPr>
  <sheetViews>
    <sheetView showGridLines="0" zoomScale="180" workbookViewId="0">
      <selection activeCell="L27" activeCellId="0" sqref="L27"/>
    </sheetView>
  </sheetViews>
  <sheetFormatPr defaultRowHeight="12.75"/>
  <cols>
    <col customWidth="1" min="1" max="1" width="1.28515625"/>
    <col bestFit="1" customWidth="1" min="2" max="2" width="6.28515625"/>
    <col customWidth="1" min="3" max="3" width="9.5703125"/>
    <col customWidth="1" min="4" max="5" style="59" width="11.140625"/>
    <col customWidth="1" min="6" max="6" width="10.7109375"/>
    <col customWidth="1" min="7" max="7" width="9.5703125"/>
    <col bestFit="1" customWidth="1" min="8" max="8" width="18.28515625"/>
    <col bestFit="1" customWidth="1" min="9" max="9" width="10.7109375"/>
    <col customWidth="1" min="10" max="10" width="12.00390625"/>
  </cols>
  <sheetData>
    <row r="1" s="7" customFormat="1" ht="27">
      <c r="C1" s="60" t="s">
        <v>0</v>
      </c>
      <c r="D1" s="60"/>
      <c r="E1" s="60"/>
      <c r="F1" s="60"/>
      <c r="G1" s="60"/>
      <c r="H1" s="60"/>
      <c r="I1" s="60">
        <f>'Databáze_běžců+Startovka'!H2</f>
        <v>2026</v>
      </c>
      <c r="J1" s="61"/>
    </row>
    <row r="2" s="62" customFormat="1" ht="16.5">
      <c r="D2" s="63">
        <f>'Databáze_běžců+Startovka'!D3</f>
        <v>46274</v>
      </c>
      <c r="E2" s="63"/>
      <c r="F2" s="63"/>
      <c r="G2" s="64"/>
      <c r="H2" s="65" t="s">
        <v>823</v>
      </c>
      <c r="I2" s="66"/>
      <c r="J2" s="67"/>
    </row>
    <row r="3" ht="13.5">
      <c r="C3" s="1"/>
      <c r="D3" s="68"/>
      <c r="E3" s="68"/>
      <c r="F3" s="1"/>
      <c r="G3" s="1"/>
      <c r="H3" s="2"/>
    </row>
    <row r="4" ht="25.5">
      <c r="B4" s="69" t="s">
        <v>809</v>
      </c>
      <c r="C4" s="69" t="s">
        <v>3</v>
      </c>
      <c r="D4" s="70" t="s">
        <v>5</v>
      </c>
      <c r="E4" s="71"/>
      <c r="F4" s="72" t="s">
        <v>6</v>
      </c>
      <c r="G4" s="72" t="s">
        <v>7</v>
      </c>
      <c r="H4" s="72" t="s">
        <v>8</v>
      </c>
      <c r="I4" s="72" t="s">
        <v>9</v>
      </c>
      <c r="J4" s="73" t="s">
        <v>804</v>
      </c>
    </row>
    <row r="5" s="39" customFormat="1" ht="11.25">
      <c r="B5" s="81">
        <v>1</v>
      </c>
      <c r="C5" s="74">
        <v>13</v>
      </c>
      <c r="D5" s="75" t="s">
        <v>547</v>
      </c>
      <c r="E5" s="76" t="s">
        <v>325</v>
      </c>
      <c r="F5" s="77" t="s">
        <v>30</v>
      </c>
      <c r="G5" s="77">
        <v>1975</v>
      </c>
      <c r="H5" s="77" t="s">
        <v>548</v>
      </c>
      <c r="I5" s="78" t="s">
        <v>824</v>
      </c>
      <c r="J5" s="79">
        <v>3.1944444444444449e-002</v>
      </c>
    </row>
    <row r="6" s="39" customFormat="1" ht="11.25">
      <c r="B6" s="81">
        <v>2</v>
      </c>
      <c r="C6" s="74">
        <v>67</v>
      </c>
      <c r="D6" s="80" t="s">
        <v>564</v>
      </c>
      <c r="E6" s="76" t="s">
        <v>565</v>
      </c>
      <c r="F6" s="77" t="s">
        <v>30</v>
      </c>
      <c r="G6" s="77">
        <v>1966</v>
      </c>
      <c r="H6" s="77" t="s">
        <v>37</v>
      </c>
      <c r="I6" s="78" t="s">
        <v>824</v>
      </c>
      <c r="J6" s="79">
        <v>3.3506944444444443e-002</v>
      </c>
    </row>
    <row r="7" s="39" customFormat="1" ht="11.25">
      <c r="B7" s="81">
        <v>3</v>
      </c>
      <c r="C7" s="74">
        <v>22</v>
      </c>
      <c r="D7" s="80" t="s">
        <v>326</v>
      </c>
      <c r="E7" s="76" t="s">
        <v>327</v>
      </c>
      <c r="F7" s="77" t="s">
        <v>30</v>
      </c>
      <c r="G7" s="77">
        <v>1976</v>
      </c>
      <c r="H7" s="77" t="s">
        <v>328</v>
      </c>
      <c r="I7" s="78" t="s">
        <v>824</v>
      </c>
      <c r="J7" s="79">
        <v>3.7638888888888895e-002</v>
      </c>
    </row>
    <row r="8" s="39" customFormat="1" ht="11.25">
      <c r="B8" s="81">
        <v>4</v>
      </c>
      <c r="C8" s="81"/>
      <c r="D8" s="82"/>
      <c r="E8" s="83"/>
      <c r="F8" s="84"/>
      <c r="G8" s="84"/>
      <c r="H8" s="84"/>
      <c r="I8" s="85"/>
      <c r="J8" s="86"/>
    </row>
    <row r="9" s="39" customFormat="1" ht="11.25">
      <c r="B9" s="81">
        <v>5</v>
      </c>
      <c r="C9" s="81"/>
      <c r="D9" s="82"/>
      <c r="E9" s="83"/>
      <c r="F9" s="84"/>
      <c r="G9" s="84"/>
      <c r="H9" s="84"/>
      <c r="I9" s="85"/>
      <c r="J9" s="86"/>
    </row>
    <row r="10" s="39" customFormat="1" ht="11.25">
      <c r="B10" s="81">
        <v>6</v>
      </c>
      <c r="C10" s="81"/>
      <c r="D10" s="82"/>
      <c r="E10" s="83"/>
      <c r="F10" s="84"/>
      <c r="G10" s="84"/>
      <c r="H10" s="84"/>
      <c r="I10" s="85"/>
      <c r="J10" s="86"/>
    </row>
    <row r="11" s="39" customFormat="1" ht="11.25">
      <c r="B11" s="81">
        <v>7</v>
      </c>
      <c r="C11" s="81"/>
      <c r="D11" s="82"/>
      <c r="E11" s="83"/>
      <c r="F11" s="84"/>
      <c r="G11" s="84"/>
      <c r="H11" s="84"/>
      <c r="I11" s="85"/>
      <c r="J11" s="86"/>
    </row>
    <row r="12" s="39" customFormat="1" ht="11.25">
      <c r="B12" s="81">
        <v>8</v>
      </c>
      <c r="C12" s="81"/>
      <c r="D12" s="82"/>
      <c r="E12" s="83"/>
      <c r="F12" s="84"/>
      <c r="G12" s="84"/>
      <c r="H12" s="84"/>
      <c r="I12" s="85"/>
      <c r="J12" s="86"/>
    </row>
    <row r="13" s="39" customFormat="1" ht="11.25">
      <c r="B13" s="81">
        <v>9</v>
      </c>
      <c r="C13" s="81"/>
      <c r="D13" s="82"/>
      <c r="E13" s="83"/>
      <c r="F13" s="84"/>
      <c r="G13" s="84"/>
      <c r="H13" s="84"/>
      <c r="I13" s="85"/>
      <c r="J13" s="86"/>
    </row>
    <row r="14" s="39" customFormat="1" ht="11.25">
      <c r="B14" s="81">
        <v>10</v>
      </c>
      <c r="C14" s="81"/>
      <c r="D14" s="82"/>
      <c r="E14" s="83"/>
      <c r="F14" s="84"/>
      <c r="G14" s="84"/>
      <c r="H14" s="84"/>
      <c r="I14" s="85"/>
      <c r="J14" s="86"/>
    </row>
    <row r="15" s="39" customFormat="1" ht="11.25">
      <c r="B15" s="81">
        <v>11</v>
      </c>
      <c r="C15" s="81"/>
      <c r="D15" s="82"/>
      <c r="E15" s="83"/>
      <c r="F15" s="84"/>
      <c r="G15" s="84"/>
      <c r="H15" s="84"/>
      <c r="I15" s="85"/>
      <c r="J15" s="86"/>
    </row>
    <row r="16" s="39" customFormat="1" ht="11.25">
      <c r="B16" s="81">
        <v>12</v>
      </c>
      <c r="C16" s="81"/>
      <c r="D16" s="82"/>
      <c r="E16" s="83"/>
      <c r="F16" s="84"/>
      <c r="G16" s="84"/>
      <c r="H16" s="84"/>
      <c r="I16" s="85"/>
      <c r="J16" s="86"/>
    </row>
    <row r="17" s="39" customFormat="1" ht="11.25">
      <c r="B17" s="81">
        <v>13</v>
      </c>
      <c r="C17" s="81"/>
      <c r="D17" s="82"/>
      <c r="E17" s="83"/>
      <c r="F17" s="84"/>
      <c r="G17" s="84"/>
      <c r="H17" s="84"/>
      <c r="I17" s="85"/>
      <c r="J17" s="86"/>
    </row>
    <row r="18" s="39" customFormat="1" ht="11.25">
      <c r="B18" s="81">
        <v>14</v>
      </c>
      <c r="C18" s="81"/>
      <c r="D18" s="82"/>
      <c r="E18" s="83"/>
      <c r="F18" s="84"/>
      <c r="G18" s="84"/>
      <c r="H18" s="84"/>
      <c r="I18" s="85"/>
      <c r="J18" s="86"/>
    </row>
    <row r="19" s="39" customFormat="1" ht="11.25">
      <c r="B19" s="81">
        <v>15</v>
      </c>
      <c r="C19" s="81"/>
      <c r="D19" s="82"/>
      <c r="E19" s="83"/>
      <c r="F19" s="84"/>
      <c r="G19" s="84"/>
      <c r="H19" s="84"/>
      <c r="I19" s="85"/>
      <c r="J19" s="86"/>
    </row>
    <row r="20" s="39" customFormat="1" ht="11.25">
      <c r="B20" s="81">
        <v>16</v>
      </c>
      <c r="C20" s="81"/>
      <c r="D20" s="82"/>
      <c r="E20" s="83"/>
      <c r="F20" s="84"/>
      <c r="G20" s="84"/>
      <c r="H20" s="84"/>
      <c r="I20" s="85"/>
      <c r="J20" s="86"/>
    </row>
    <row r="21" s="39" customFormat="1" ht="11.25">
      <c r="B21" s="81">
        <v>17</v>
      </c>
      <c r="C21" s="81"/>
      <c r="D21" s="82"/>
      <c r="E21" s="83"/>
      <c r="F21" s="84"/>
      <c r="G21" s="84"/>
      <c r="H21" s="84"/>
      <c r="I21" s="85"/>
      <c r="J21" s="86"/>
    </row>
    <row r="22" s="39" customFormat="1" ht="11.25">
      <c r="B22" s="81">
        <v>18</v>
      </c>
      <c r="C22" s="81"/>
      <c r="D22" s="82"/>
      <c r="E22" s="83"/>
      <c r="F22" s="84"/>
      <c r="G22" s="84"/>
      <c r="H22" s="84"/>
      <c r="I22" s="85"/>
      <c r="J22" s="86"/>
    </row>
    <row r="23" s="39" customFormat="1" ht="11.25">
      <c r="B23" s="81">
        <v>19</v>
      </c>
      <c r="C23" s="81"/>
      <c r="D23" s="82"/>
      <c r="E23" s="83"/>
      <c r="F23" s="84"/>
      <c r="G23" s="84"/>
      <c r="H23" s="84"/>
      <c r="I23" s="85"/>
      <c r="J23" s="86"/>
    </row>
    <row r="24" s="39" customFormat="1" ht="11.25">
      <c r="B24" s="81">
        <v>20</v>
      </c>
      <c r="C24" s="81"/>
      <c r="D24" s="82"/>
      <c r="E24" s="83"/>
      <c r="F24" s="84"/>
      <c r="G24" s="84"/>
      <c r="H24" s="84"/>
      <c r="I24" s="85"/>
      <c r="J24" s="86"/>
    </row>
    <row r="25" s="39" customFormat="1" ht="11.25">
      <c r="B25" s="81">
        <v>21</v>
      </c>
      <c r="C25" s="81"/>
      <c r="D25" s="82"/>
      <c r="E25" s="83"/>
      <c r="F25" s="84"/>
      <c r="G25" s="84"/>
      <c r="H25" s="84"/>
      <c r="I25" s="85"/>
      <c r="J25" s="86"/>
    </row>
    <row r="26" s="39" customFormat="1" ht="11.25">
      <c r="B26" s="81">
        <v>22</v>
      </c>
      <c r="C26" s="81"/>
      <c r="D26" s="82"/>
      <c r="E26" s="83"/>
      <c r="F26" s="84"/>
      <c r="G26" s="84"/>
      <c r="H26" s="84"/>
      <c r="I26" s="85"/>
      <c r="J26" s="86"/>
    </row>
    <row r="27" s="39" customFormat="1" ht="11.25">
      <c r="B27" s="81">
        <v>23</v>
      </c>
      <c r="C27" s="81"/>
      <c r="D27" s="82"/>
      <c r="E27" s="83"/>
      <c r="F27" s="84"/>
      <c r="G27" s="84"/>
      <c r="H27" s="84"/>
      <c r="I27" s="85"/>
      <c r="J27" s="86"/>
    </row>
    <row r="28" s="39" customFormat="1" ht="11.25">
      <c r="B28" s="81">
        <v>24</v>
      </c>
      <c r="C28" s="81"/>
      <c r="D28" s="82"/>
      <c r="E28" s="83"/>
      <c r="F28" s="84"/>
      <c r="G28" s="84"/>
      <c r="H28" s="84"/>
      <c r="I28" s="85"/>
      <c r="J28" s="86"/>
    </row>
    <row r="29" s="39" customFormat="1" ht="11.25">
      <c r="B29" s="81">
        <v>25</v>
      </c>
      <c r="C29" s="81"/>
      <c r="D29" s="82"/>
      <c r="E29" s="83"/>
      <c r="F29" s="84"/>
      <c r="G29" s="84"/>
      <c r="H29" s="84"/>
      <c r="I29" s="85"/>
      <c r="J29" s="86"/>
    </row>
    <row r="30" s="39" customFormat="1" ht="11.25">
      <c r="B30" s="81">
        <v>26</v>
      </c>
      <c r="C30" s="81"/>
      <c r="D30" s="82"/>
      <c r="E30" s="83"/>
      <c r="F30" s="84"/>
      <c r="G30" s="84"/>
      <c r="H30" s="84"/>
      <c r="I30" s="85"/>
      <c r="J30" s="86"/>
    </row>
    <row r="31" s="39" customFormat="1" ht="11.25">
      <c r="B31" s="81">
        <v>27</v>
      </c>
      <c r="C31" s="81"/>
      <c r="D31" s="82"/>
      <c r="E31" s="83"/>
      <c r="F31" s="84"/>
      <c r="G31" s="84"/>
      <c r="H31" s="84"/>
      <c r="I31" s="85"/>
      <c r="J31" s="86"/>
    </row>
    <row r="32" s="39" customFormat="1" ht="11.25">
      <c r="B32" s="81"/>
      <c r="C32" s="81"/>
      <c r="D32" s="82"/>
      <c r="E32" s="83"/>
      <c r="F32" s="84"/>
      <c r="G32" s="84"/>
      <c r="H32" s="84"/>
      <c r="I32" s="85"/>
      <c r="J32" s="86"/>
    </row>
    <row r="33" s="39" customFormat="1" ht="12">
      <c r="B33" s="87"/>
      <c r="C33" s="87"/>
      <c r="D33" s="88"/>
      <c r="E33" s="89"/>
      <c r="F33" s="90"/>
      <c r="G33" s="90"/>
      <c r="H33" s="90"/>
      <c r="I33" s="91"/>
      <c r="J33" s="92"/>
    </row>
  </sheetData>
  <mergeCells count="4">
    <mergeCell ref="C1:H1"/>
    <mergeCell ref="D2:F2"/>
    <mergeCell ref="H2:J2"/>
    <mergeCell ref="D4:E4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List12">
    <tabColor rgb="FF99FFCC"/>
    <outlinePr applyStyles="0" summaryBelow="1" summaryRight="1" showOutlineSymbols="1"/>
    <pageSetUpPr autoPageBreaks="1" fitToPage="0"/>
  </sheetPr>
  <sheetViews>
    <sheetView showGridLines="0" zoomScale="180" workbookViewId="0">
      <selection activeCell="L27" activeCellId="0" sqref="L27"/>
    </sheetView>
  </sheetViews>
  <sheetFormatPr defaultRowHeight="12.75"/>
  <cols>
    <col customWidth="1" min="1" max="1" width="1.140625"/>
    <col bestFit="1" customWidth="1" min="2" max="2" width="6.28515625"/>
    <col customWidth="1" min="3" max="3" width="10"/>
    <col customWidth="1" min="4" max="5" style="59" width="11.140625"/>
    <col customWidth="1" min="6" max="6" width="8"/>
    <col bestFit="1" customWidth="1" min="7" max="7" width="8"/>
    <col bestFit="1" customWidth="1" min="8" max="8" width="18.28515625"/>
    <col bestFit="1" customWidth="1" min="9" max="9" width="10.7109375"/>
    <col customWidth="1" min="10" max="10" width="13.140625"/>
  </cols>
  <sheetData>
    <row r="1" s="7" customFormat="1" ht="27">
      <c r="C1" s="60" t="s">
        <v>0</v>
      </c>
      <c r="D1" s="60"/>
      <c r="E1" s="60"/>
      <c r="F1" s="60"/>
      <c r="G1" s="60"/>
      <c r="H1" s="60"/>
      <c r="I1" s="60">
        <f>'Databáze_běžců+Startovka'!H2</f>
        <v>2026</v>
      </c>
      <c r="J1" s="61"/>
    </row>
    <row r="2" s="62" customFormat="1" ht="16.5">
      <c r="D2" s="63">
        <f>'Databáze_běžců+Startovka'!D3</f>
        <v>46274</v>
      </c>
      <c r="E2" s="63"/>
      <c r="F2" s="63"/>
      <c r="G2" s="64"/>
      <c r="H2" s="65" t="s">
        <v>825</v>
      </c>
      <c r="I2" s="66"/>
      <c r="J2" s="67"/>
    </row>
    <row r="3" ht="13.5">
      <c r="C3" s="1"/>
      <c r="D3" s="68"/>
      <c r="E3" s="68"/>
      <c r="F3" s="1"/>
      <c r="G3" s="1"/>
      <c r="H3" s="2"/>
    </row>
    <row r="4" ht="25.5">
      <c r="B4" s="69" t="s">
        <v>809</v>
      </c>
      <c r="C4" s="69" t="s">
        <v>3</v>
      </c>
      <c r="D4" s="70" t="s">
        <v>5</v>
      </c>
      <c r="E4" s="71"/>
      <c r="F4" s="72" t="s">
        <v>6</v>
      </c>
      <c r="G4" s="72" t="s">
        <v>7</v>
      </c>
      <c r="H4" s="72" t="s">
        <v>8</v>
      </c>
      <c r="I4" s="72" t="s">
        <v>9</v>
      </c>
      <c r="J4" s="73" t="s">
        <v>804</v>
      </c>
    </row>
    <row r="5" s="39" customFormat="1" ht="11.25">
      <c r="B5" s="81">
        <v>1</v>
      </c>
      <c r="C5" s="96">
        <v>115</v>
      </c>
      <c r="D5" s="97" t="s">
        <v>656</v>
      </c>
      <c r="E5" s="98" t="s">
        <v>473</v>
      </c>
      <c r="F5" s="99" t="s">
        <v>12</v>
      </c>
      <c r="G5" s="99">
        <v>2013</v>
      </c>
      <c r="H5" s="99" t="s">
        <v>127</v>
      </c>
      <c r="I5" s="100" t="s">
        <v>77</v>
      </c>
      <c r="J5" s="101">
        <v>1.0532407407407407e-002</v>
      </c>
    </row>
    <row r="6" s="39" customFormat="1" ht="11.25">
      <c r="B6" s="81">
        <v>2</v>
      </c>
      <c r="C6" s="96">
        <v>112</v>
      </c>
      <c r="D6" s="102" t="s">
        <v>124</v>
      </c>
      <c r="E6" s="98" t="s">
        <v>15</v>
      </c>
      <c r="F6" s="99" t="s">
        <v>12</v>
      </c>
      <c r="G6" s="99">
        <v>2014</v>
      </c>
      <c r="H6" s="99" t="s">
        <v>127</v>
      </c>
      <c r="I6" s="100" t="s">
        <v>77</v>
      </c>
      <c r="J6" s="101">
        <v>1.1562499999999998e-002</v>
      </c>
    </row>
    <row r="7" s="39" customFormat="1" ht="11.25">
      <c r="B7" s="81">
        <v>3</v>
      </c>
      <c r="C7" s="96">
        <v>116</v>
      </c>
      <c r="D7" s="102" t="s">
        <v>74</v>
      </c>
      <c r="E7" s="98" t="s">
        <v>75</v>
      </c>
      <c r="F7" s="99" t="s">
        <v>12</v>
      </c>
      <c r="G7" s="99">
        <v>2015</v>
      </c>
      <c r="H7" s="99" t="s">
        <v>76</v>
      </c>
      <c r="I7" s="100" t="s">
        <v>77</v>
      </c>
      <c r="J7" s="101">
        <v>1.1631944444444445e-002</v>
      </c>
    </row>
    <row r="8" s="39" customFormat="1" ht="11.25">
      <c r="B8" s="81">
        <v>4</v>
      </c>
      <c r="C8" s="103">
        <v>119</v>
      </c>
      <c r="D8" s="104" t="s">
        <v>576</v>
      </c>
      <c r="E8" s="105" t="s">
        <v>340</v>
      </c>
      <c r="F8" s="106" t="s">
        <v>12</v>
      </c>
      <c r="G8" s="106">
        <v>2013</v>
      </c>
      <c r="H8" s="106" t="s">
        <v>577</v>
      </c>
      <c r="I8" s="107" t="s">
        <v>77</v>
      </c>
      <c r="J8" s="108">
        <v>1.1712962962962965e-002</v>
      </c>
    </row>
    <row r="9" s="39" customFormat="1" ht="11.25">
      <c r="B9" s="81">
        <v>5</v>
      </c>
      <c r="C9" s="103">
        <v>121</v>
      </c>
      <c r="D9" s="104" t="s">
        <v>776</v>
      </c>
      <c r="E9" s="105" t="s">
        <v>159</v>
      </c>
      <c r="F9" s="106" t="s">
        <v>12</v>
      </c>
      <c r="G9" s="106">
        <v>2015</v>
      </c>
      <c r="H9" s="106" t="s">
        <v>478</v>
      </c>
      <c r="I9" s="107" t="s">
        <v>77</v>
      </c>
      <c r="J9" s="108">
        <v>1.2349537037037039e-002</v>
      </c>
    </row>
    <row r="10" s="39" customFormat="1" ht="11.25">
      <c r="B10" s="81">
        <v>6</v>
      </c>
      <c r="C10" s="109">
        <v>111</v>
      </c>
      <c r="D10" s="110" t="s">
        <v>674</v>
      </c>
      <c r="E10" s="111" t="s">
        <v>65</v>
      </c>
      <c r="F10" s="112" t="s">
        <v>30</v>
      </c>
      <c r="G10" s="112">
        <v>2017</v>
      </c>
      <c r="H10" s="112" t="s">
        <v>19</v>
      </c>
      <c r="I10" s="113" t="s">
        <v>77</v>
      </c>
      <c r="J10" s="114">
        <v>1.3333333333333334e-002</v>
      </c>
    </row>
    <row r="11" s="39" customFormat="1" ht="11.25">
      <c r="B11" s="81">
        <v>7</v>
      </c>
      <c r="C11" s="81">
        <v>120</v>
      </c>
      <c r="D11" s="82" t="s">
        <v>402</v>
      </c>
      <c r="E11" s="83" t="s">
        <v>403</v>
      </c>
      <c r="F11" s="84" t="s">
        <v>12</v>
      </c>
      <c r="G11" s="84">
        <v>2014</v>
      </c>
      <c r="H11" s="84" t="s">
        <v>63</v>
      </c>
      <c r="I11" s="85" t="s">
        <v>77</v>
      </c>
      <c r="J11" s="86">
        <v>1.5462962962962963e-002</v>
      </c>
    </row>
    <row r="12" s="39" customFormat="1" ht="11.25">
      <c r="B12" s="81">
        <v>8</v>
      </c>
      <c r="C12" s="109">
        <v>114</v>
      </c>
      <c r="D12" s="110" t="s">
        <v>796</v>
      </c>
      <c r="E12" s="111" t="s">
        <v>797</v>
      </c>
      <c r="F12" s="112" t="s">
        <v>30</v>
      </c>
      <c r="G12" s="112">
        <v>2016</v>
      </c>
      <c r="H12" s="112" t="s">
        <v>13</v>
      </c>
      <c r="I12" s="113" t="s">
        <v>77</v>
      </c>
      <c r="J12" s="114">
        <v>1.554398148148148e-002</v>
      </c>
    </row>
    <row r="13" s="39" customFormat="1" ht="11.25">
      <c r="B13" s="81">
        <v>9</v>
      </c>
      <c r="C13" s="109">
        <v>113</v>
      </c>
      <c r="D13" s="110" t="s">
        <v>544</v>
      </c>
      <c r="E13" s="111" t="s">
        <v>545</v>
      </c>
      <c r="F13" s="112" t="s">
        <v>30</v>
      </c>
      <c r="G13" s="112">
        <v>2009</v>
      </c>
      <c r="H13" s="112" t="s">
        <v>127</v>
      </c>
      <c r="I13" s="113" t="s">
        <v>77</v>
      </c>
      <c r="J13" s="114">
        <v>1.5555555555555553e-002</v>
      </c>
    </row>
    <row r="14" s="39" customFormat="1" ht="11.25">
      <c r="B14" s="81">
        <v>10</v>
      </c>
      <c r="C14" s="81">
        <v>117</v>
      </c>
      <c r="D14" s="82" t="s">
        <v>606</v>
      </c>
      <c r="E14" s="83" t="s">
        <v>46</v>
      </c>
      <c r="F14" s="84" t="s">
        <v>30</v>
      </c>
      <c r="G14" s="84">
        <v>2006</v>
      </c>
      <c r="H14" s="84" t="s">
        <v>607</v>
      </c>
      <c r="I14" s="85" t="s">
        <v>77</v>
      </c>
      <c r="J14" s="86">
        <v>1.6666666666666666e-002</v>
      </c>
    </row>
    <row r="15" s="39" customFormat="1" ht="11.25">
      <c r="B15" s="81"/>
      <c r="C15" s="81"/>
      <c r="D15" s="82"/>
      <c r="E15" s="83"/>
      <c r="F15" s="84"/>
      <c r="G15" s="84"/>
      <c r="H15" s="84"/>
      <c r="I15" s="85"/>
      <c r="J15" s="86"/>
    </row>
    <row r="16" s="39" customFormat="1" ht="11.25">
      <c r="B16" s="81"/>
      <c r="C16" s="81"/>
      <c r="D16" s="82"/>
      <c r="E16" s="83"/>
      <c r="F16" s="84"/>
      <c r="G16" s="84"/>
      <c r="H16" s="84"/>
      <c r="I16" s="85"/>
      <c r="J16" s="86"/>
    </row>
    <row r="17" s="39" customFormat="1" ht="11.25">
      <c r="B17" s="81"/>
      <c r="C17" s="81"/>
      <c r="D17" s="82"/>
      <c r="E17" s="83"/>
      <c r="F17" s="84"/>
      <c r="G17" s="84"/>
      <c r="H17" s="84"/>
      <c r="I17" s="85"/>
      <c r="J17" s="86"/>
    </row>
    <row r="18" s="39" customFormat="1" ht="11.25">
      <c r="B18" s="81"/>
      <c r="C18" s="81"/>
      <c r="D18" s="82"/>
      <c r="E18" s="83"/>
      <c r="F18" s="84"/>
      <c r="G18" s="84"/>
      <c r="H18" s="84"/>
      <c r="I18" s="85"/>
      <c r="J18" s="86"/>
    </row>
    <row r="19" s="39" customFormat="1" ht="11.25">
      <c r="B19" s="81"/>
      <c r="C19" s="81"/>
      <c r="D19" s="82"/>
      <c r="E19" s="83"/>
      <c r="F19" s="84"/>
      <c r="G19" s="84"/>
      <c r="H19" s="84"/>
      <c r="I19" s="85"/>
      <c r="J19" s="86"/>
    </row>
    <row r="20" s="39" customFormat="1" ht="11.25">
      <c r="B20" s="81"/>
      <c r="C20" s="81"/>
      <c r="D20" s="82"/>
      <c r="E20" s="83"/>
      <c r="F20" s="84"/>
      <c r="G20" s="84"/>
      <c r="H20" s="84"/>
      <c r="I20" s="85"/>
      <c r="J20" s="86"/>
    </row>
    <row r="21" s="39" customFormat="1" ht="11.25">
      <c r="B21" s="81"/>
      <c r="C21" s="81"/>
      <c r="D21" s="82"/>
      <c r="E21" s="83"/>
      <c r="F21" s="84"/>
      <c r="G21" s="84"/>
      <c r="H21" s="84"/>
      <c r="I21" s="85"/>
      <c r="J21" s="86"/>
    </row>
    <row r="22" s="39" customFormat="1" ht="11.25">
      <c r="B22" s="81"/>
      <c r="C22" s="81"/>
      <c r="D22" s="82"/>
      <c r="E22" s="83"/>
      <c r="F22" s="84"/>
      <c r="G22" s="84"/>
      <c r="H22" s="84"/>
      <c r="I22" s="85"/>
      <c r="J22" s="86"/>
    </row>
    <row r="23" s="39" customFormat="1" ht="11.25">
      <c r="B23" s="81"/>
      <c r="C23" s="81"/>
      <c r="D23" s="82"/>
      <c r="E23" s="83"/>
      <c r="F23" s="84"/>
      <c r="G23" s="84"/>
      <c r="H23" s="84"/>
      <c r="I23" s="85"/>
      <c r="J23" s="86"/>
    </row>
    <row r="24" s="39" customFormat="1" ht="11.25">
      <c r="B24" s="81"/>
      <c r="C24" s="81"/>
      <c r="D24" s="82"/>
      <c r="E24" s="83"/>
      <c r="F24" s="84"/>
      <c r="G24" s="84"/>
      <c r="H24" s="84"/>
      <c r="I24" s="85"/>
      <c r="J24" s="86"/>
    </row>
    <row r="25" s="39" customFormat="1" ht="11.25">
      <c r="B25" s="81"/>
      <c r="C25" s="81"/>
      <c r="D25" s="82"/>
      <c r="E25" s="83"/>
      <c r="F25" s="84"/>
      <c r="G25" s="84"/>
      <c r="H25" s="84"/>
      <c r="I25" s="85"/>
      <c r="J25" s="86"/>
    </row>
    <row r="26" s="39" customFormat="1" ht="11.25">
      <c r="B26" s="81"/>
      <c r="C26" s="81"/>
      <c r="D26" s="82"/>
      <c r="E26" s="83"/>
      <c r="F26" s="84"/>
      <c r="G26" s="84"/>
      <c r="H26" s="84"/>
      <c r="I26" s="85"/>
      <c r="J26" s="86"/>
    </row>
    <row r="27" s="39" customFormat="1" ht="11.25">
      <c r="B27" s="81"/>
      <c r="C27" s="81"/>
      <c r="D27" s="82"/>
      <c r="E27" s="83"/>
      <c r="F27" s="84"/>
      <c r="G27" s="84"/>
      <c r="H27" s="84"/>
      <c r="I27" s="85"/>
      <c r="J27" s="86"/>
    </row>
    <row r="28" s="39" customFormat="1" ht="11.25">
      <c r="B28" s="81"/>
      <c r="C28" s="81"/>
      <c r="D28" s="82"/>
      <c r="E28" s="83"/>
      <c r="F28" s="84"/>
      <c r="G28" s="84"/>
      <c r="H28" s="84"/>
      <c r="I28" s="85"/>
      <c r="J28" s="86"/>
    </row>
    <row r="29" s="39" customFormat="1" ht="11.25">
      <c r="B29" s="81"/>
      <c r="C29" s="81"/>
      <c r="D29" s="82"/>
      <c r="E29" s="83"/>
      <c r="F29" s="84"/>
      <c r="G29" s="84"/>
      <c r="H29" s="84"/>
      <c r="I29" s="85"/>
      <c r="J29" s="86"/>
    </row>
    <row r="30" s="39" customFormat="1" ht="11.25">
      <c r="B30" s="81"/>
      <c r="C30" s="81"/>
      <c r="D30" s="82"/>
      <c r="E30" s="83"/>
      <c r="F30" s="84"/>
      <c r="G30" s="84"/>
      <c r="H30" s="84"/>
      <c r="I30" s="85"/>
      <c r="J30" s="86"/>
    </row>
    <row r="31" s="39" customFormat="1" ht="11.25">
      <c r="B31" s="81"/>
      <c r="C31" s="81"/>
      <c r="D31" s="82"/>
      <c r="E31" s="83"/>
      <c r="F31" s="84"/>
      <c r="G31" s="84"/>
      <c r="H31" s="84"/>
      <c r="I31" s="85"/>
      <c r="J31" s="86"/>
    </row>
    <row r="32" s="39" customFormat="1" ht="11.25">
      <c r="B32" s="81"/>
      <c r="C32" s="81"/>
      <c r="D32" s="82"/>
      <c r="E32" s="83"/>
      <c r="F32" s="84"/>
      <c r="G32" s="84"/>
      <c r="H32" s="84"/>
      <c r="I32" s="85"/>
      <c r="J32" s="86"/>
    </row>
    <row r="33" s="39" customFormat="1" ht="12">
      <c r="B33" s="87"/>
      <c r="C33" s="87"/>
      <c r="D33" s="88"/>
      <c r="E33" s="89"/>
      <c r="F33" s="90"/>
      <c r="G33" s="90"/>
      <c r="H33" s="90"/>
      <c r="I33" s="91"/>
      <c r="J33" s="92"/>
    </row>
  </sheetData>
  <mergeCells count="4">
    <mergeCell ref="C1:H1"/>
    <mergeCell ref="D2:F2"/>
    <mergeCell ref="H2:J2"/>
    <mergeCell ref="D4:E4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List13">
    <tabColor rgb="FF99FFCC"/>
    <outlinePr applyStyles="0" summaryBelow="1" summaryRight="1" showOutlineSymbols="1"/>
    <pageSetUpPr autoPageBreaks="1" fitToPage="0"/>
  </sheetPr>
  <sheetViews>
    <sheetView showGridLines="0" zoomScale="160" workbookViewId="0">
      <selection activeCell="L27" activeCellId="0" sqref="L27"/>
    </sheetView>
  </sheetViews>
  <sheetFormatPr defaultRowHeight="12.75"/>
  <cols>
    <col customWidth="1" min="1" max="1" width="1"/>
    <col bestFit="1" customWidth="1" min="2" max="2" width="6.28515625"/>
    <col customWidth="1" min="3" max="3" width="9.42578125"/>
    <col bestFit="1" customWidth="1" min="4" max="4" style="59" width="14.42578125"/>
    <col customWidth="1" min="5" max="5" style="59" width="10.85546875"/>
    <col customWidth="1" min="6" max="7" width="8.85546875"/>
    <col bestFit="1" customWidth="1" min="8" max="8" width="18.28515625"/>
    <col bestFit="1" customWidth="1" min="9" max="9" width="10.7109375"/>
    <col customWidth="1" min="10" max="10" width="13.28125"/>
  </cols>
  <sheetData>
    <row r="1" s="7" customFormat="1" ht="27">
      <c r="C1" s="60" t="s">
        <v>0</v>
      </c>
      <c r="D1" s="60"/>
      <c r="E1" s="60"/>
      <c r="F1" s="60"/>
      <c r="G1" s="60"/>
      <c r="H1" s="60"/>
      <c r="I1" s="60">
        <f>'Databáze_běžců+Startovka'!H2</f>
        <v>2026</v>
      </c>
      <c r="J1" s="61"/>
    </row>
    <row r="2" s="62" customFormat="1" ht="16.5">
      <c r="D2" s="63">
        <f>'Databáze_běžců+Startovka'!D3</f>
        <v>46274</v>
      </c>
      <c r="E2" s="63"/>
      <c r="F2" s="63"/>
      <c r="G2" s="64"/>
      <c r="H2" s="65" t="s">
        <v>826</v>
      </c>
      <c r="I2" s="66"/>
      <c r="J2" s="67"/>
    </row>
    <row r="3" ht="13.5">
      <c r="C3" s="1"/>
      <c r="D3" s="68"/>
      <c r="E3" s="68"/>
      <c r="F3" s="1"/>
      <c r="G3" s="1"/>
      <c r="H3" s="2"/>
    </row>
    <row r="4" ht="25.5">
      <c r="B4" s="69" t="s">
        <v>809</v>
      </c>
      <c r="C4" s="69" t="s">
        <v>3</v>
      </c>
      <c r="D4" s="70" t="s">
        <v>5</v>
      </c>
      <c r="E4" s="71"/>
      <c r="F4" s="72" t="s">
        <v>6</v>
      </c>
      <c r="G4" s="72" t="s">
        <v>7</v>
      </c>
      <c r="H4" s="72" t="s">
        <v>8</v>
      </c>
      <c r="I4" s="72" t="s">
        <v>9</v>
      </c>
      <c r="J4" s="73" t="s">
        <v>804</v>
      </c>
    </row>
    <row r="5" s="39" customFormat="1" ht="11.25">
      <c r="B5" s="115">
        <v>1</v>
      </c>
      <c r="C5" s="93">
        <v>43</v>
      </c>
      <c r="D5" s="94" t="s">
        <v>570</v>
      </c>
      <c r="E5" s="94" t="s">
        <v>90</v>
      </c>
      <c r="F5" s="93" t="s">
        <v>12</v>
      </c>
      <c r="G5" s="93">
        <v>1988</v>
      </c>
      <c r="H5" s="93" t="s">
        <v>58</v>
      </c>
      <c r="I5" s="93" t="s">
        <v>810</v>
      </c>
      <c r="J5" s="95">
        <v>1.9259259259259261e-002</v>
      </c>
    </row>
    <row r="6" s="39" customFormat="1" ht="11.25">
      <c r="B6" s="116">
        <v>2</v>
      </c>
      <c r="C6" s="93">
        <v>39</v>
      </c>
      <c r="D6" s="94" t="s">
        <v>158</v>
      </c>
      <c r="E6" s="94" t="s">
        <v>159</v>
      </c>
      <c r="F6" s="93" t="s">
        <v>12</v>
      </c>
      <c r="G6" s="93">
        <v>1982</v>
      </c>
      <c r="H6" s="93" t="s">
        <v>84</v>
      </c>
      <c r="I6" s="93" t="s">
        <v>812</v>
      </c>
      <c r="J6" s="95">
        <v>1.951388888888889e-002</v>
      </c>
    </row>
    <row r="7" s="39" customFormat="1" ht="11.25">
      <c r="B7" s="116">
        <v>3</v>
      </c>
      <c r="C7" s="93">
        <v>41</v>
      </c>
      <c r="D7" s="94" t="s">
        <v>461</v>
      </c>
      <c r="E7" s="94" t="s">
        <v>462</v>
      </c>
      <c r="F7" s="93" t="s">
        <v>12</v>
      </c>
      <c r="G7" s="93">
        <v>2008</v>
      </c>
      <c r="H7" s="93" t="s">
        <v>87</v>
      </c>
      <c r="I7" s="93" t="s">
        <v>810</v>
      </c>
      <c r="J7" s="95">
        <v>1.982638888888889e-002</v>
      </c>
    </row>
    <row r="8" s="39" customFormat="1" ht="11.25">
      <c r="B8" s="116">
        <v>4</v>
      </c>
      <c r="C8" s="56">
        <v>17</v>
      </c>
      <c r="D8" s="57" t="s">
        <v>173</v>
      </c>
      <c r="E8" s="57" t="s">
        <v>96</v>
      </c>
      <c r="F8" s="56" t="s">
        <v>12</v>
      </c>
      <c r="G8" s="56">
        <v>1991</v>
      </c>
      <c r="H8" s="56" t="s">
        <v>172</v>
      </c>
      <c r="I8" s="56" t="s">
        <v>810</v>
      </c>
      <c r="J8" s="58">
        <v>1.9849537037037037e-002</v>
      </c>
    </row>
    <row r="9" s="39" customFormat="1" ht="11.25">
      <c r="B9" s="116">
        <v>5</v>
      </c>
      <c r="C9" s="56">
        <v>56</v>
      </c>
      <c r="D9" s="57" t="s">
        <v>429</v>
      </c>
      <c r="E9" s="57" t="s">
        <v>33</v>
      </c>
      <c r="F9" s="56" t="s">
        <v>12</v>
      </c>
      <c r="G9" s="56">
        <v>1980</v>
      </c>
      <c r="H9" s="56" t="s">
        <v>37</v>
      </c>
      <c r="I9" s="56" t="s">
        <v>812</v>
      </c>
      <c r="J9" s="58">
        <v>2.e-002</v>
      </c>
    </row>
    <row r="10" s="39" customFormat="1" ht="11.25">
      <c r="B10" s="116">
        <v>6</v>
      </c>
      <c r="C10" s="56">
        <v>11</v>
      </c>
      <c r="D10" s="57" t="s">
        <v>417</v>
      </c>
      <c r="E10" s="57" t="s">
        <v>96</v>
      </c>
      <c r="F10" s="56" t="s">
        <v>12</v>
      </c>
      <c r="G10" s="56">
        <v>1975</v>
      </c>
      <c r="H10" s="56" t="s">
        <v>419</v>
      </c>
      <c r="I10" s="56" t="s">
        <v>814</v>
      </c>
      <c r="J10" s="58">
        <v>2.0358796296296295e-002</v>
      </c>
    </row>
    <row r="11" s="39" customFormat="1" ht="11.25">
      <c r="B11" s="116">
        <v>7</v>
      </c>
      <c r="C11" s="56">
        <v>18</v>
      </c>
      <c r="D11" s="57" t="s">
        <v>580</v>
      </c>
      <c r="E11" s="57" t="s">
        <v>159</v>
      </c>
      <c r="F11" s="56" t="s">
        <v>12</v>
      </c>
      <c r="G11" s="56">
        <v>1980</v>
      </c>
      <c r="H11" s="56" t="s">
        <v>347</v>
      </c>
      <c r="I11" s="56" t="s">
        <v>812</v>
      </c>
      <c r="J11" s="58">
        <v>2.045138888888889e-002</v>
      </c>
    </row>
    <row r="12" s="39" customFormat="1" ht="11.25">
      <c r="B12" s="116">
        <v>8</v>
      </c>
      <c r="C12" s="56">
        <v>74</v>
      </c>
      <c r="D12" s="57" t="s">
        <v>399</v>
      </c>
      <c r="E12" s="57" t="s">
        <v>400</v>
      </c>
      <c r="F12" s="56" t="s">
        <v>12</v>
      </c>
      <c r="G12" s="56">
        <v>1988</v>
      </c>
      <c r="H12" s="56" t="s">
        <v>37</v>
      </c>
      <c r="I12" s="56" t="s">
        <v>810</v>
      </c>
      <c r="J12" s="58">
        <v>2.0613425925925927e-002</v>
      </c>
    </row>
    <row r="13" s="39" customFormat="1" ht="11.25">
      <c r="B13" s="116">
        <v>9</v>
      </c>
      <c r="C13" s="56">
        <v>68</v>
      </c>
      <c r="D13" s="57" t="s">
        <v>540</v>
      </c>
      <c r="E13" s="57" t="s">
        <v>26</v>
      </c>
      <c r="F13" s="56" t="s">
        <v>12</v>
      </c>
      <c r="G13" s="56">
        <v>1982</v>
      </c>
      <c r="H13" s="56" t="s">
        <v>351</v>
      </c>
      <c r="I13" s="56" t="s">
        <v>812</v>
      </c>
      <c r="J13" s="58">
        <v>2.1307870370370369e-002</v>
      </c>
    </row>
    <row r="14" s="39" customFormat="1" ht="11.25">
      <c r="B14" s="116">
        <v>10</v>
      </c>
      <c r="C14" s="56">
        <v>69</v>
      </c>
      <c r="D14" s="57" t="s">
        <v>611</v>
      </c>
      <c r="E14" s="57" t="s">
        <v>18</v>
      </c>
      <c r="F14" s="56" t="s">
        <v>12</v>
      </c>
      <c r="G14" s="56">
        <v>1972</v>
      </c>
      <c r="H14" s="56" t="s">
        <v>706</v>
      </c>
      <c r="I14" s="56" t="s">
        <v>814</v>
      </c>
      <c r="J14" s="58">
        <v>2.1967592592592594e-002</v>
      </c>
    </row>
    <row r="15" s="39" customFormat="1" ht="11.25">
      <c r="B15" s="116">
        <v>11</v>
      </c>
      <c r="C15" s="56">
        <v>77</v>
      </c>
      <c r="D15" s="57" t="s">
        <v>333</v>
      </c>
      <c r="E15" s="57" t="s">
        <v>54</v>
      </c>
      <c r="F15" s="56" t="s">
        <v>12</v>
      </c>
      <c r="G15" s="56">
        <v>1975</v>
      </c>
      <c r="H15" s="56" t="s">
        <v>117</v>
      </c>
      <c r="I15" s="56" t="s">
        <v>814</v>
      </c>
      <c r="J15" s="58">
        <v>2.2268518518518521e-002</v>
      </c>
    </row>
    <row r="16" s="39" customFormat="1" ht="11.25">
      <c r="B16" s="116">
        <v>12</v>
      </c>
      <c r="C16" s="56">
        <v>1</v>
      </c>
      <c r="D16" s="57" t="s">
        <v>17</v>
      </c>
      <c r="E16" s="57" t="s">
        <v>18</v>
      </c>
      <c r="F16" s="56" t="s">
        <v>12</v>
      </c>
      <c r="G16" s="56">
        <v>1986</v>
      </c>
      <c r="H16" s="56" t="s">
        <v>19</v>
      </c>
      <c r="I16" s="56" t="s">
        <v>812</v>
      </c>
      <c r="J16" s="58">
        <v>2.2303240740740738e-002</v>
      </c>
    </row>
    <row r="17" s="39" customFormat="1" ht="11.25">
      <c r="B17" s="116">
        <v>13</v>
      </c>
      <c r="C17" s="56">
        <v>34</v>
      </c>
      <c r="D17" s="57" t="s">
        <v>752</v>
      </c>
      <c r="E17" s="57" t="s">
        <v>15</v>
      </c>
      <c r="F17" s="56" t="s">
        <v>12</v>
      </c>
      <c r="G17" s="56">
        <v>1987</v>
      </c>
      <c r="H17" s="56" t="s">
        <v>37</v>
      </c>
      <c r="I17" s="56" t="s">
        <v>810</v>
      </c>
      <c r="J17" s="58">
        <v>2.238425925925926e-002</v>
      </c>
    </row>
    <row r="18" s="39" customFormat="1" ht="11.25">
      <c r="B18" s="116">
        <v>14</v>
      </c>
      <c r="C18" s="56">
        <v>49</v>
      </c>
      <c r="D18" s="57" t="s">
        <v>702</v>
      </c>
      <c r="E18" s="57" t="s">
        <v>703</v>
      </c>
      <c r="F18" s="56" t="s">
        <v>30</v>
      </c>
      <c r="G18" s="56">
        <v>1987</v>
      </c>
      <c r="H18" s="56" t="s">
        <v>704</v>
      </c>
      <c r="I18" s="56" t="s">
        <v>820</v>
      </c>
      <c r="J18" s="58">
        <v>2.2766203703703702e-002</v>
      </c>
    </row>
    <row r="19" s="39" customFormat="1" ht="11.25">
      <c r="B19" s="116">
        <v>15</v>
      </c>
      <c r="C19" s="56">
        <v>79</v>
      </c>
      <c r="D19" s="57" t="s">
        <v>776</v>
      </c>
      <c r="E19" s="57" t="s">
        <v>159</v>
      </c>
      <c r="F19" s="56" t="s">
        <v>12</v>
      </c>
      <c r="G19" s="56">
        <v>1979</v>
      </c>
      <c r="H19" s="56" t="s">
        <v>37</v>
      </c>
      <c r="I19" s="56" t="s">
        <v>812</v>
      </c>
      <c r="J19" s="58">
        <v>2.2962962962962966e-002</v>
      </c>
    </row>
    <row r="20" s="39" customFormat="1" ht="11.25">
      <c r="B20" s="116">
        <v>16</v>
      </c>
      <c r="C20" s="56">
        <v>27</v>
      </c>
      <c r="D20" s="57" t="s">
        <v>402</v>
      </c>
      <c r="E20" s="57" t="s">
        <v>340</v>
      </c>
      <c r="F20" s="56" t="s">
        <v>12</v>
      </c>
      <c r="G20" s="56">
        <v>2010</v>
      </c>
      <c r="H20" s="56">
        <v>0</v>
      </c>
      <c r="I20" s="56" t="s">
        <v>810</v>
      </c>
      <c r="J20" s="58">
        <v>2.3067129629629632e-002</v>
      </c>
    </row>
    <row r="21" s="39" customFormat="1" ht="11.25">
      <c r="B21" s="116">
        <v>17</v>
      </c>
      <c r="C21" s="56">
        <v>2</v>
      </c>
      <c r="D21" s="57" t="s">
        <v>177</v>
      </c>
      <c r="E21" s="57" t="s">
        <v>159</v>
      </c>
      <c r="F21" s="56" t="s">
        <v>12</v>
      </c>
      <c r="G21" s="56">
        <v>1968</v>
      </c>
      <c r="H21" s="56" t="s">
        <v>178</v>
      </c>
      <c r="I21" s="56" t="s">
        <v>814</v>
      </c>
      <c r="J21" s="58">
        <v>2.3078703703703702e-002</v>
      </c>
    </row>
    <row r="22" s="39" customFormat="1" ht="11.25">
      <c r="B22" s="116">
        <v>18</v>
      </c>
      <c r="C22" s="56">
        <v>45</v>
      </c>
      <c r="D22" s="57" t="s">
        <v>82</v>
      </c>
      <c r="E22" s="57" t="s">
        <v>83</v>
      </c>
      <c r="F22" s="56" t="s">
        <v>12</v>
      </c>
      <c r="G22" s="56">
        <v>1991</v>
      </c>
      <c r="H22" s="56" t="s">
        <v>84</v>
      </c>
      <c r="I22" s="56" t="s">
        <v>810</v>
      </c>
      <c r="J22" s="58">
        <v>2.3101851851851849e-002</v>
      </c>
    </row>
    <row r="23" s="39" customFormat="1" ht="11.25">
      <c r="B23" s="116">
        <v>19</v>
      </c>
      <c r="C23" s="56">
        <v>61</v>
      </c>
      <c r="D23" s="57" t="s">
        <v>420</v>
      </c>
      <c r="E23" s="57" t="s">
        <v>33</v>
      </c>
      <c r="F23" s="56" t="s">
        <v>12</v>
      </c>
      <c r="G23" s="56">
        <v>1976</v>
      </c>
      <c r="H23" s="56" t="s">
        <v>421</v>
      </c>
      <c r="I23" s="56" t="s">
        <v>814</v>
      </c>
      <c r="J23" s="58">
        <v>2.3159722222222224e-002</v>
      </c>
    </row>
    <row r="24" s="39" customFormat="1" ht="11.25">
      <c r="B24" s="116">
        <v>20</v>
      </c>
      <c r="C24" s="56">
        <v>75</v>
      </c>
      <c r="D24" s="57" t="s">
        <v>210</v>
      </c>
      <c r="E24" s="57" t="s">
        <v>33</v>
      </c>
      <c r="F24" s="56" t="s">
        <v>12</v>
      </c>
      <c r="G24" s="56">
        <v>1980</v>
      </c>
      <c r="H24" s="56" t="s">
        <v>211</v>
      </c>
      <c r="I24" s="56" t="s">
        <v>812</v>
      </c>
      <c r="J24" s="58">
        <v>2.3356481481481482e-002</v>
      </c>
    </row>
    <row r="25" s="39" customFormat="1" ht="11.25">
      <c r="B25" s="116">
        <v>21</v>
      </c>
      <c r="C25" s="56">
        <v>37</v>
      </c>
      <c r="D25" s="57" t="s">
        <v>479</v>
      </c>
      <c r="E25" s="57" t="s">
        <v>96</v>
      </c>
      <c r="F25" s="56" t="s">
        <v>12</v>
      </c>
      <c r="G25" s="56">
        <v>1964</v>
      </c>
      <c r="H25" s="56" t="s">
        <v>428</v>
      </c>
      <c r="I25" s="56" t="s">
        <v>816</v>
      </c>
      <c r="J25" s="58">
        <v>2.3379629629629629e-002</v>
      </c>
    </row>
    <row r="26" s="39" customFormat="1" ht="11.25">
      <c r="B26" s="116">
        <v>22</v>
      </c>
      <c r="C26" s="56">
        <v>30</v>
      </c>
      <c r="D26" s="57" t="s">
        <v>67</v>
      </c>
      <c r="E26" s="57" t="s">
        <v>68</v>
      </c>
      <c r="F26" s="56" t="s">
        <v>12</v>
      </c>
      <c r="G26" s="56">
        <v>1970</v>
      </c>
      <c r="H26" s="56" t="s">
        <v>69</v>
      </c>
      <c r="I26" s="56" t="s">
        <v>814</v>
      </c>
      <c r="J26" s="58">
        <v>2.3738425925925923e-002</v>
      </c>
    </row>
    <row r="27" s="39" customFormat="1" ht="11.25">
      <c r="B27" s="116">
        <v>23</v>
      </c>
      <c r="C27" s="56">
        <v>65</v>
      </c>
      <c r="D27" s="57" t="s">
        <v>550</v>
      </c>
      <c r="E27" s="57" t="s">
        <v>551</v>
      </c>
      <c r="F27" s="56" t="s">
        <v>12</v>
      </c>
      <c r="G27" s="56">
        <v>1974</v>
      </c>
      <c r="H27" s="56" t="s">
        <v>552</v>
      </c>
      <c r="I27" s="56" t="s">
        <v>814</v>
      </c>
      <c r="J27" s="58">
        <v>2.3750000000000004e-002</v>
      </c>
    </row>
    <row r="28" s="39" customFormat="1" ht="11.25">
      <c r="B28" s="116">
        <v>24</v>
      </c>
      <c r="C28" s="56">
        <v>14</v>
      </c>
      <c r="D28" s="57" t="s">
        <v>502</v>
      </c>
      <c r="E28" s="57" t="s">
        <v>151</v>
      </c>
      <c r="F28" s="56" t="s">
        <v>30</v>
      </c>
      <c r="G28" s="56">
        <v>1985</v>
      </c>
      <c r="H28" s="56" t="s">
        <v>50</v>
      </c>
      <c r="I28" s="56" t="s">
        <v>822</v>
      </c>
      <c r="J28" s="58">
        <v>2.3761574074074074e-002</v>
      </c>
    </row>
    <row r="29" s="39" customFormat="1" ht="11.25">
      <c r="B29" s="116">
        <v>25</v>
      </c>
      <c r="C29" s="56">
        <v>10</v>
      </c>
      <c r="D29" s="57" t="s">
        <v>527</v>
      </c>
      <c r="E29" s="57" t="s">
        <v>325</v>
      </c>
      <c r="F29" s="56" t="s">
        <v>30</v>
      </c>
      <c r="G29" s="56">
        <v>1983</v>
      </c>
      <c r="H29" s="56" t="s">
        <v>528</v>
      </c>
      <c r="I29" s="56" t="s">
        <v>822</v>
      </c>
      <c r="J29" s="58">
        <v>2.3877314814814813e-002</v>
      </c>
    </row>
    <row r="30" s="39" customFormat="1" ht="11.25">
      <c r="B30" s="116">
        <v>26</v>
      </c>
      <c r="C30" s="56">
        <v>24</v>
      </c>
      <c r="D30" s="57" t="s">
        <v>503</v>
      </c>
      <c r="E30" s="57" t="s">
        <v>504</v>
      </c>
      <c r="F30" s="56" t="s">
        <v>12</v>
      </c>
      <c r="G30" s="56">
        <v>1959</v>
      </c>
      <c r="H30" s="56" t="s">
        <v>309</v>
      </c>
      <c r="I30" s="56" t="s">
        <v>816</v>
      </c>
      <c r="J30" s="58">
        <v>2.417824074074074e-002</v>
      </c>
    </row>
    <row r="31" s="39" customFormat="1" ht="11.25">
      <c r="B31" s="116">
        <v>27</v>
      </c>
      <c r="C31" s="56">
        <v>8</v>
      </c>
      <c r="D31" s="57" t="s">
        <v>495</v>
      </c>
      <c r="E31" s="57" t="s">
        <v>49</v>
      </c>
      <c r="F31" s="56" t="s">
        <v>12</v>
      </c>
      <c r="G31" s="56">
        <v>1971</v>
      </c>
      <c r="H31" s="56" t="s">
        <v>496</v>
      </c>
      <c r="I31" s="56" t="s">
        <v>814</v>
      </c>
      <c r="J31" s="58">
        <v>2.4247685185185181e-002</v>
      </c>
    </row>
    <row r="32" s="39" customFormat="1" ht="11.25">
      <c r="B32" s="116">
        <v>28</v>
      </c>
      <c r="C32" s="56">
        <v>44</v>
      </c>
      <c r="D32" s="57" t="s">
        <v>279</v>
      </c>
      <c r="E32" s="57" t="s">
        <v>96</v>
      </c>
      <c r="F32" s="56" t="s">
        <v>12</v>
      </c>
      <c r="G32" s="56">
        <v>1975</v>
      </c>
      <c r="H32" s="56" t="s">
        <v>37</v>
      </c>
      <c r="I32" s="56" t="s">
        <v>814</v>
      </c>
      <c r="J32" s="58">
        <v>2.4282407407407409e-002</v>
      </c>
    </row>
    <row r="33" s="39" customFormat="1" ht="11.25">
      <c r="B33" s="116">
        <v>29</v>
      </c>
      <c r="C33" s="56">
        <v>38</v>
      </c>
      <c r="D33" s="57" t="s">
        <v>228</v>
      </c>
      <c r="E33" s="57" t="s">
        <v>49</v>
      </c>
      <c r="F33" s="56" t="s">
        <v>12</v>
      </c>
      <c r="G33" s="56">
        <v>1975</v>
      </c>
      <c r="H33" s="56" t="s">
        <v>50</v>
      </c>
      <c r="I33" s="56" t="s">
        <v>814</v>
      </c>
      <c r="J33" s="58">
        <v>2.4513888888888887e-002</v>
      </c>
    </row>
    <row r="34" s="39" customFormat="1" ht="11.25">
      <c r="B34" s="116">
        <v>30</v>
      </c>
      <c r="C34" s="56">
        <v>80</v>
      </c>
      <c r="D34" s="57" t="s">
        <v>240</v>
      </c>
      <c r="E34" s="57" t="s">
        <v>75</v>
      </c>
      <c r="F34" s="56" t="s">
        <v>12</v>
      </c>
      <c r="G34" s="56">
        <v>2009</v>
      </c>
      <c r="H34" s="56" t="s">
        <v>241</v>
      </c>
      <c r="I34" s="56" t="s">
        <v>810</v>
      </c>
      <c r="J34" s="58">
        <v>2.476851851851852e-002</v>
      </c>
    </row>
    <row r="35" s="39" customFormat="1" ht="11.25">
      <c r="B35" s="116">
        <v>31</v>
      </c>
      <c r="C35" s="56">
        <v>66</v>
      </c>
      <c r="D35" s="57" t="s">
        <v>399</v>
      </c>
      <c r="E35" s="57" t="s">
        <v>54</v>
      </c>
      <c r="F35" s="56" t="s">
        <v>12</v>
      </c>
      <c r="G35" s="56">
        <v>1986</v>
      </c>
      <c r="H35" s="56" t="s">
        <v>37</v>
      </c>
      <c r="I35" s="56" t="s">
        <v>812</v>
      </c>
      <c r="J35" s="58">
        <v>2.4930555555555553e-002</v>
      </c>
    </row>
    <row r="36" s="39" customFormat="1" ht="11.25">
      <c r="B36" s="116">
        <v>32</v>
      </c>
      <c r="C36" s="56">
        <v>23</v>
      </c>
      <c r="D36" s="57" t="s">
        <v>745</v>
      </c>
      <c r="E36" s="57" t="s">
        <v>188</v>
      </c>
      <c r="F36" s="56" t="s">
        <v>30</v>
      </c>
      <c r="G36" s="56">
        <v>1989</v>
      </c>
      <c r="H36" s="56" t="s">
        <v>87</v>
      </c>
      <c r="I36" s="56" t="s">
        <v>820</v>
      </c>
      <c r="J36" s="58">
        <v>2.494212962962963e-002</v>
      </c>
    </row>
    <row r="37" s="39" customFormat="1" ht="11.25">
      <c r="B37" s="116">
        <v>33</v>
      </c>
      <c r="C37" s="56">
        <v>46</v>
      </c>
      <c r="D37" s="57" t="s">
        <v>778</v>
      </c>
      <c r="E37" s="57" t="s">
        <v>779</v>
      </c>
      <c r="F37" s="56" t="s">
        <v>30</v>
      </c>
      <c r="G37" s="56">
        <v>1984</v>
      </c>
      <c r="H37" s="56">
        <v>0</v>
      </c>
      <c r="I37" s="56" t="s">
        <v>822</v>
      </c>
      <c r="J37" s="58">
        <v>2.508101851851852e-002</v>
      </c>
    </row>
    <row r="38" s="39" customFormat="1" ht="11.25">
      <c r="B38" s="116">
        <v>34</v>
      </c>
      <c r="C38" s="56">
        <v>40</v>
      </c>
      <c r="D38" s="57" t="s">
        <v>302</v>
      </c>
      <c r="E38" s="57" t="s">
        <v>303</v>
      </c>
      <c r="F38" s="56" t="s">
        <v>12</v>
      </c>
      <c r="G38" s="56">
        <v>1986</v>
      </c>
      <c r="H38" s="56" t="s">
        <v>37</v>
      </c>
      <c r="I38" s="56" t="s">
        <v>812</v>
      </c>
      <c r="J38" s="58">
        <v>2.5428240740740741e-002</v>
      </c>
    </row>
    <row r="39" s="39" customFormat="1" ht="11.25">
      <c r="B39" s="116">
        <v>35</v>
      </c>
      <c r="C39" s="56">
        <v>47</v>
      </c>
      <c r="D39" s="57" t="s">
        <v>185</v>
      </c>
      <c r="E39" s="57" t="s">
        <v>75</v>
      </c>
      <c r="F39" s="56" t="s">
        <v>12</v>
      </c>
      <c r="G39" s="56">
        <v>1975</v>
      </c>
      <c r="H39" s="56" t="s">
        <v>37</v>
      </c>
      <c r="I39" s="56" t="s">
        <v>814</v>
      </c>
      <c r="J39" s="58">
        <v>2.5729166666666664e-002</v>
      </c>
    </row>
    <row r="40" s="39" customFormat="1" ht="11.25">
      <c r="B40" s="116">
        <v>36</v>
      </c>
      <c r="C40" s="56">
        <v>32</v>
      </c>
      <c r="D40" s="57" t="s">
        <v>788</v>
      </c>
      <c r="E40" s="57" t="s">
        <v>787</v>
      </c>
      <c r="F40" s="56" t="s">
        <v>30</v>
      </c>
      <c r="G40" s="56">
        <v>1979</v>
      </c>
      <c r="H40" s="56" t="s">
        <v>37</v>
      </c>
      <c r="I40" s="56" t="s">
        <v>822</v>
      </c>
      <c r="J40" s="58">
        <v>2.5995370370370367e-002</v>
      </c>
    </row>
    <row r="41" s="39" customFormat="1" ht="11.25">
      <c r="B41" s="116">
        <v>37</v>
      </c>
      <c r="C41" s="56">
        <v>52</v>
      </c>
      <c r="D41" s="57" t="s">
        <v>614</v>
      </c>
      <c r="E41" s="57" t="s">
        <v>615</v>
      </c>
      <c r="F41" s="56" t="s">
        <v>12</v>
      </c>
      <c r="G41" s="56">
        <v>1981</v>
      </c>
      <c r="H41" s="56" t="s">
        <v>37</v>
      </c>
      <c r="I41" s="56" t="s">
        <v>812</v>
      </c>
      <c r="J41" s="58">
        <v>2.6122685185185183e-002</v>
      </c>
    </row>
    <row r="42" s="39" customFormat="1" ht="11.25">
      <c r="B42" s="116">
        <v>38</v>
      </c>
      <c r="C42" s="56">
        <v>71</v>
      </c>
      <c r="D42" s="57" t="s">
        <v>203</v>
      </c>
      <c r="E42" s="57" t="s">
        <v>204</v>
      </c>
      <c r="F42" s="56" t="s">
        <v>12</v>
      </c>
      <c r="G42" s="56">
        <v>1969</v>
      </c>
      <c r="H42" s="56" t="s">
        <v>87</v>
      </c>
      <c r="I42" s="56" t="s">
        <v>814</v>
      </c>
      <c r="J42" s="58">
        <v>2.6261574074074076e-002</v>
      </c>
    </row>
    <row r="43" s="39" customFormat="1" ht="11.25">
      <c r="B43" s="116">
        <v>39</v>
      </c>
      <c r="C43" s="56">
        <v>62</v>
      </c>
      <c r="D43" s="57" t="s">
        <v>590</v>
      </c>
      <c r="E43" s="57" t="s">
        <v>591</v>
      </c>
      <c r="F43" s="56" t="s">
        <v>12</v>
      </c>
      <c r="G43" s="56">
        <v>1980</v>
      </c>
      <c r="H43" s="56" t="s">
        <v>421</v>
      </c>
      <c r="I43" s="56" t="s">
        <v>812</v>
      </c>
      <c r="J43" s="58">
        <v>2.630787037037037e-002</v>
      </c>
    </row>
    <row r="44" s="39" customFormat="1" ht="11.25">
      <c r="B44" s="116">
        <v>40</v>
      </c>
      <c r="C44" s="56">
        <v>70</v>
      </c>
      <c r="D44" s="57" t="s">
        <v>572</v>
      </c>
      <c r="E44" s="57" t="s">
        <v>192</v>
      </c>
      <c r="F44" s="56" t="s">
        <v>30</v>
      </c>
      <c r="G44" s="56">
        <v>1987</v>
      </c>
      <c r="H44" s="56" t="s">
        <v>478</v>
      </c>
      <c r="I44" s="56" t="s">
        <v>820</v>
      </c>
      <c r="J44" s="58">
        <v>2.6331018518518517e-002</v>
      </c>
    </row>
    <row r="45" s="39" customFormat="1" ht="11.25">
      <c r="B45" s="116">
        <v>41</v>
      </c>
      <c r="C45" s="56">
        <v>20</v>
      </c>
      <c r="D45" s="57" t="s">
        <v>686</v>
      </c>
      <c r="E45" s="57" t="s">
        <v>393</v>
      </c>
      <c r="F45" s="56" t="s">
        <v>12</v>
      </c>
      <c r="G45" s="56">
        <v>1974</v>
      </c>
      <c r="H45" s="56" t="s">
        <v>81</v>
      </c>
      <c r="I45" s="56" t="s">
        <v>814</v>
      </c>
      <c r="J45" s="58">
        <v>2.6574074074074073e-002</v>
      </c>
    </row>
    <row r="46" s="39" customFormat="1" ht="11.25">
      <c r="B46" s="116">
        <v>42</v>
      </c>
      <c r="C46" s="56">
        <v>54</v>
      </c>
      <c r="D46" s="57" t="s">
        <v>368</v>
      </c>
      <c r="E46" s="57" t="s">
        <v>73</v>
      </c>
      <c r="F46" s="56" t="s">
        <v>30</v>
      </c>
      <c r="G46" s="56">
        <v>2001</v>
      </c>
      <c r="H46" s="56">
        <v>0</v>
      </c>
      <c r="I46" s="56" t="s">
        <v>820</v>
      </c>
      <c r="J46" s="58">
        <v>2.6724537037037036e-002</v>
      </c>
    </row>
    <row r="47" s="39" customFormat="1" ht="11.25">
      <c r="B47" s="116">
        <v>43</v>
      </c>
      <c r="C47" s="56">
        <v>21</v>
      </c>
      <c r="D47" s="57" t="s">
        <v>686</v>
      </c>
      <c r="E47" s="57" t="s">
        <v>15</v>
      </c>
      <c r="F47" s="56" t="s">
        <v>12</v>
      </c>
      <c r="G47" s="56">
        <v>1995</v>
      </c>
      <c r="H47" s="56" t="s">
        <v>81</v>
      </c>
      <c r="I47" s="56" t="s">
        <v>810</v>
      </c>
      <c r="J47" s="58">
        <v>2.7106481481481481e-002</v>
      </c>
    </row>
    <row r="48" s="39" customFormat="1" ht="11.25">
      <c r="B48" s="116">
        <v>44</v>
      </c>
      <c r="C48" s="56">
        <v>35</v>
      </c>
      <c r="D48" s="57" t="s">
        <v>798</v>
      </c>
      <c r="E48" s="57" t="s">
        <v>799</v>
      </c>
      <c r="F48" s="56" t="s">
        <v>12</v>
      </c>
      <c r="G48" s="56">
        <v>2011</v>
      </c>
      <c r="H48" s="56">
        <v>0</v>
      </c>
      <c r="I48" s="56" t="s">
        <v>810</v>
      </c>
      <c r="J48" s="58">
        <v>2.7129629629629632e-002</v>
      </c>
    </row>
    <row r="49" s="39" customFormat="1" ht="11.25">
      <c r="B49" s="116">
        <v>45</v>
      </c>
      <c r="C49" s="56">
        <v>59</v>
      </c>
      <c r="D49" s="57" t="s">
        <v>383</v>
      </c>
      <c r="E49" s="57" t="s">
        <v>384</v>
      </c>
      <c r="F49" s="56" t="s">
        <v>30</v>
      </c>
      <c r="G49" s="56">
        <v>2009</v>
      </c>
      <c r="H49" s="56" t="s">
        <v>127</v>
      </c>
      <c r="I49" s="56" t="s">
        <v>820</v>
      </c>
      <c r="J49" s="58">
        <v>2.7453703703703702e-002</v>
      </c>
    </row>
    <row r="50" s="39" customFormat="1" ht="11.25">
      <c r="B50" s="116">
        <v>46</v>
      </c>
      <c r="C50" s="56">
        <v>60</v>
      </c>
      <c r="D50" s="57" t="s">
        <v>382</v>
      </c>
      <c r="E50" s="57" t="s">
        <v>96</v>
      </c>
      <c r="F50" s="56" t="s">
        <v>12</v>
      </c>
      <c r="G50" s="56">
        <v>1976</v>
      </c>
      <c r="H50" s="56" t="s">
        <v>37</v>
      </c>
      <c r="I50" s="56" t="s">
        <v>814</v>
      </c>
      <c r="J50" s="58">
        <v>2.7592592592592596e-002</v>
      </c>
    </row>
    <row r="51" s="39" customFormat="1" ht="11.25">
      <c r="B51" s="116">
        <v>47</v>
      </c>
      <c r="C51" s="56">
        <v>16</v>
      </c>
      <c r="D51" s="57" t="s">
        <v>357</v>
      </c>
      <c r="E51" s="57" t="s">
        <v>123</v>
      </c>
      <c r="F51" s="56" t="s">
        <v>12</v>
      </c>
      <c r="G51" s="56">
        <v>1984</v>
      </c>
      <c r="H51" s="56" t="s">
        <v>37</v>
      </c>
      <c r="I51" s="56" t="s">
        <v>812</v>
      </c>
      <c r="J51" s="58">
        <v>2.7685185185185188e-002</v>
      </c>
    </row>
    <row r="52" s="39" customFormat="1" ht="11.25">
      <c r="B52" s="116">
        <v>48</v>
      </c>
      <c r="C52" s="56">
        <v>3</v>
      </c>
      <c r="D52" s="57" t="s">
        <v>142</v>
      </c>
      <c r="E52" s="57" t="s">
        <v>143</v>
      </c>
      <c r="F52" s="56" t="s">
        <v>12</v>
      </c>
      <c r="G52" s="56">
        <v>1961</v>
      </c>
      <c r="H52" s="56" t="s">
        <v>87</v>
      </c>
      <c r="I52" s="56" t="s">
        <v>816</v>
      </c>
      <c r="J52" s="58">
        <v>2.7743055555555559e-002</v>
      </c>
    </row>
    <row r="53" s="39" customFormat="1" ht="11.25">
      <c r="B53" s="116">
        <v>49</v>
      </c>
      <c r="C53" s="56">
        <v>7</v>
      </c>
      <c r="D53" s="57" t="s">
        <v>595</v>
      </c>
      <c r="E53" s="57" t="s">
        <v>596</v>
      </c>
      <c r="F53" s="56" t="s">
        <v>12</v>
      </c>
      <c r="G53" s="56">
        <v>1955</v>
      </c>
      <c r="H53" s="56" t="s">
        <v>37</v>
      </c>
      <c r="I53" s="56" t="s">
        <v>818</v>
      </c>
      <c r="J53" s="58">
        <v>2.7800925925925923e-002</v>
      </c>
    </row>
    <row r="54" s="39" customFormat="1" ht="11.25">
      <c r="B54" s="116">
        <v>50</v>
      </c>
      <c r="C54" s="56">
        <v>4</v>
      </c>
      <c r="D54" s="57" t="s">
        <v>696</v>
      </c>
      <c r="E54" s="57" t="s">
        <v>626</v>
      </c>
      <c r="F54" s="56" t="s">
        <v>12</v>
      </c>
      <c r="G54" s="56">
        <v>1955</v>
      </c>
      <c r="H54" s="56" t="s">
        <v>697</v>
      </c>
      <c r="I54" s="56" t="s">
        <v>818</v>
      </c>
      <c r="J54" s="58">
        <v>2.7974537037037034e-002</v>
      </c>
    </row>
    <row r="55" s="39" customFormat="1" ht="11.25">
      <c r="B55" s="116">
        <v>51</v>
      </c>
      <c r="C55" s="56">
        <v>31</v>
      </c>
      <c r="D55" s="57" t="s">
        <v>721</v>
      </c>
      <c r="E55" s="57" t="s">
        <v>96</v>
      </c>
      <c r="F55" s="56" t="s">
        <v>12</v>
      </c>
      <c r="G55" s="56">
        <v>1977</v>
      </c>
      <c r="H55" s="56" t="s">
        <v>722</v>
      </c>
      <c r="I55" s="56" t="s">
        <v>812</v>
      </c>
      <c r="J55" s="58">
        <v>2.8067129629629626e-002</v>
      </c>
    </row>
    <row r="56" s="39" customFormat="1" ht="11.25">
      <c r="B56" s="116">
        <v>52</v>
      </c>
      <c r="C56" s="56">
        <v>9</v>
      </c>
      <c r="D56" s="57" t="s">
        <v>529</v>
      </c>
      <c r="E56" s="57" t="s">
        <v>530</v>
      </c>
      <c r="F56" s="56" t="s">
        <v>12</v>
      </c>
      <c r="G56" s="56">
        <v>1982</v>
      </c>
      <c r="H56" s="56" t="s">
        <v>531</v>
      </c>
      <c r="I56" s="56" t="s">
        <v>812</v>
      </c>
      <c r="J56" s="58">
        <v>2.855324074074074e-002</v>
      </c>
    </row>
    <row r="57" s="39" customFormat="1" ht="11.25">
      <c r="B57" s="116">
        <v>53</v>
      </c>
      <c r="C57" s="56">
        <v>36</v>
      </c>
      <c r="D57" s="57" t="s">
        <v>682</v>
      </c>
      <c r="E57" s="57" t="s">
        <v>159</v>
      </c>
      <c r="F57" s="56" t="s">
        <v>12</v>
      </c>
      <c r="G57" s="56">
        <v>1981</v>
      </c>
      <c r="H57" s="56" t="s">
        <v>50</v>
      </c>
      <c r="I57" s="56" t="s">
        <v>812</v>
      </c>
      <c r="J57" s="58">
        <v>2.8726851851851851e-002</v>
      </c>
    </row>
    <row r="58" s="39" customFormat="1" ht="11.25">
      <c r="B58" s="116">
        <v>54</v>
      </c>
      <c r="C58" s="56">
        <v>78</v>
      </c>
      <c r="D58" s="57" t="s">
        <v>777</v>
      </c>
      <c r="E58" s="57" t="s">
        <v>188</v>
      </c>
      <c r="F58" s="56" t="s">
        <v>30</v>
      </c>
      <c r="G58" s="56">
        <v>1983</v>
      </c>
      <c r="H58" s="56" t="s">
        <v>37</v>
      </c>
      <c r="I58" s="56" t="s">
        <v>822</v>
      </c>
      <c r="J58" s="58">
        <v>2.8784722222222225e-002</v>
      </c>
    </row>
    <row r="59" s="39" customFormat="1" ht="11.25">
      <c r="B59" s="116">
        <v>55</v>
      </c>
      <c r="C59" s="56">
        <v>64</v>
      </c>
      <c r="D59" s="57" t="s">
        <v>396</v>
      </c>
      <c r="E59" s="57" t="s">
        <v>114</v>
      </c>
      <c r="F59" s="56" t="s">
        <v>30</v>
      </c>
      <c r="G59" s="56">
        <v>1977</v>
      </c>
      <c r="H59" s="56" t="s">
        <v>16</v>
      </c>
      <c r="I59" s="56" t="s">
        <v>822</v>
      </c>
      <c r="J59" s="58">
        <v>2.9212962962962965e-002</v>
      </c>
    </row>
    <row r="60" s="39" customFormat="1" ht="11.25">
      <c r="B60" s="116">
        <v>56</v>
      </c>
      <c r="C60" s="56">
        <v>12</v>
      </c>
      <c r="D60" s="57" t="s">
        <v>336</v>
      </c>
      <c r="E60" s="57" t="s">
        <v>335</v>
      </c>
      <c r="F60" s="56" t="s">
        <v>30</v>
      </c>
      <c r="G60" s="56">
        <v>1977</v>
      </c>
      <c r="H60" s="56" t="s">
        <v>178</v>
      </c>
      <c r="I60" s="56" t="s">
        <v>822</v>
      </c>
      <c r="J60" s="58">
        <v>2.9571759259259259e-002</v>
      </c>
    </row>
    <row r="61" s="39" customFormat="1" ht="11.25">
      <c r="B61" s="116">
        <v>57</v>
      </c>
      <c r="C61" s="56">
        <v>53</v>
      </c>
      <c r="D61" s="57" t="s">
        <v>375</v>
      </c>
      <c r="E61" s="57" t="s">
        <v>159</v>
      </c>
      <c r="F61" s="56" t="s">
        <v>12</v>
      </c>
      <c r="G61" s="56">
        <v>2003</v>
      </c>
      <c r="H61" s="56" t="s">
        <v>376</v>
      </c>
      <c r="I61" s="56" t="s">
        <v>810</v>
      </c>
      <c r="J61" s="58">
        <v>2.9641203703703701e-002</v>
      </c>
    </row>
    <row r="62" s="39" customFormat="1" ht="11.25">
      <c r="B62" s="116">
        <v>58</v>
      </c>
      <c r="C62" s="56">
        <v>25</v>
      </c>
      <c r="D62" s="57" t="s">
        <v>559</v>
      </c>
      <c r="E62" s="57" t="s">
        <v>271</v>
      </c>
      <c r="F62" s="56" t="s">
        <v>30</v>
      </c>
      <c r="G62" s="56">
        <v>2010</v>
      </c>
      <c r="H62" s="56" t="s">
        <v>127</v>
      </c>
      <c r="I62" s="56" t="s">
        <v>820</v>
      </c>
      <c r="J62" s="58">
        <v>2.97337962962963e-002</v>
      </c>
    </row>
    <row r="63" s="39" customFormat="1" ht="11.25">
      <c r="B63" s="116">
        <v>59</v>
      </c>
      <c r="C63" s="56">
        <v>19</v>
      </c>
      <c r="D63" s="57" t="s">
        <v>694</v>
      </c>
      <c r="E63" s="57" t="s">
        <v>695</v>
      </c>
      <c r="F63" s="56" t="s">
        <v>30</v>
      </c>
      <c r="G63" s="56">
        <v>2009</v>
      </c>
      <c r="H63" s="56" t="s">
        <v>127</v>
      </c>
      <c r="I63" s="56" t="s">
        <v>820</v>
      </c>
      <c r="J63" s="58">
        <v>3.0358796296296297e-002</v>
      </c>
    </row>
    <row r="64" s="39" customFormat="1" ht="11.25">
      <c r="B64" s="116">
        <v>60</v>
      </c>
      <c r="C64" s="56">
        <v>76</v>
      </c>
      <c r="D64" s="57" t="s">
        <v>404</v>
      </c>
      <c r="E64" s="57" t="s">
        <v>405</v>
      </c>
      <c r="F64" s="56" t="s">
        <v>12</v>
      </c>
      <c r="G64" s="56">
        <v>1976</v>
      </c>
      <c r="H64" s="56" t="s">
        <v>63</v>
      </c>
      <c r="I64" s="56" t="s">
        <v>814</v>
      </c>
      <c r="J64" s="58">
        <v>3.138888888888889e-002</v>
      </c>
    </row>
    <row r="65" s="39" customFormat="1" ht="11.25">
      <c r="B65" s="116">
        <v>61</v>
      </c>
      <c r="C65" s="56">
        <v>13</v>
      </c>
      <c r="D65" s="57" t="s">
        <v>547</v>
      </c>
      <c r="E65" s="57" t="s">
        <v>325</v>
      </c>
      <c r="F65" s="56" t="s">
        <v>30</v>
      </c>
      <c r="G65" s="56">
        <v>1975</v>
      </c>
      <c r="H65" s="56" t="s">
        <v>548</v>
      </c>
      <c r="I65" s="56" t="s">
        <v>824</v>
      </c>
      <c r="J65" s="58">
        <v>3.1944444444444449e-002</v>
      </c>
    </row>
    <row r="66" s="39" customFormat="1" ht="11.25">
      <c r="B66" s="116">
        <v>62</v>
      </c>
      <c r="C66" s="56">
        <v>26</v>
      </c>
      <c r="D66" s="57" t="s">
        <v>500</v>
      </c>
      <c r="E66" s="57" t="s">
        <v>386</v>
      </c>
      <c r="F66" s="56" t="s">
        <v>12</v>
      </c>
      <c r="G66" s="56">
        <v>1954</v>
      </c>
      <c r="H66" s="56" t="s">
        <v>501</v>
      </c>
      <c r="I66" s="56" t="s">
        <v>818</v>
      </c>
      <c r="J66" s="58">
        <v>3.3425925925925921e-002</v>
      </c>
    </row>
    <row r="67" s="39" customFormat="1" ht="11.25">
      <c r="B67" s="116">
        <v>63</v>
      </c>
      <c r="C67" s="56">
        <v>50</v>
      </c>
      <c r="D67" s="57" t="s">
        <v>716</v>
      </c>
      <c r="E67" s="57" t="s">
        <v>717</v>
      </c>
      <c r="F67" s="56" t="s">
        <v>30</v>
      </c>
      <c r="G67" s="56">
        <v>1993</v>
      </c>
      <c r="H67" s="56" t="s">
        <v>718</v>
      </c>
      <c r="I67" s="56" t="s">
        <v>820</v>
      </c>
      <c r="J67" s="58">
        <v>3.3472222222222223e-002</v>
      </c>
    </row>
    <row r="68" s="39" customFormat="1" ht="11.25">
      <c r="B68" s="116">
        <v>64</v>
      </c>
      <c r="C68" s="56">
        <v>67</v>
      </c>
      <c r="D68" s="57" t="s">
        <v>564</v>
      </c>
      <c r="E68" s="57" t="s">
        <v>565</v>
      </c>
      <c r="F68" s="56" t="s">
        <v>30</v>
      </c>
      <c r="G68" s="56">
        <v>1966</v>
      </c>
      <c r="H68" s="56" t="s">
        <v>37</v>
      </c>
      <c r="I68" s="56" t="s">
        <v>824</v>
      </c>
      <c r="J68" s="58">
        <v>3.3506944444444443e-002</v>
      </c>
    </row>
    <row r="69" s="39" customFormat="1" ht="11.25">
      <c r="B69" s="116">
        <v>65</v>
      </c>
      <c r="C69" s="56">
        <v>58</v>
      </c>
      <c r="D69" s="57" t="s">
        <v>578</v>
      </c>
      <c r="E69" s="57" t="s">
        <v>192</v>
      </c>
      <c r="F69" s="56" t="s">
        <v>30</v>
      </c>
      <c r="G69" s="56">
        <v>1983</v>
      </c>
      <c r="H69" s="56" t="s">
        <v>19</v>
      </c>
      <c r="I69" s="56" t="s">
        <v>822</v>
      </c>
      <c r="J69" s="58">
        <v>3.471064814814815e-002</v>
      </c>
    </row>
    <row r="70" s="39" customFormat="1" ht="11.25">
      <c r="B70" s="116">
        <v>66</v>
      </c>
      <c r="C70" s="56">
        <v>15</v>
      </c>
      <c r="D70" s="57" t="s">
        <v>317</v>
      </c>
      <c r="E70" s="57" t="s">
        <v>201</v>
      </c>
      <c r="F70" s="56" t="s">
        <v>12</v>
      </c>
      <c r="G70" s="56">
        <v>1960</v>
      </c>
      <c r="H70" s="56" t="s">
        <v>178</v>
      </c>
      <c r="I70" s="56" t="s">
        <v>816</v>
      </c>
      <c r="J70" s="58">
        <v>3.5092592592592592e-002</v>
      </c>
    </row>
    <row r="71" s="39" customFormat="1" ht="11.25">
      <c r="B71" s="116">
        <v>67</v>
      </c>
      <c r="C71" s="56">
        <v>28</v>
      </c>
      <c r="D71" s="57" t="s">
        <v>406</v>
      </c>
      <c r="E71" s="57" t="s">
        <v>140</v>
      </c>
      <c r="F71" s="56" t="s">
        <v>30</v>
      </c>
      <c r="G71" s="56">
        <v>1977</v>
      </c>
      <c r="H71" s="56" t="s">
        <v>127</v>
      </c>
      <c r="I71" s="56" t="s">
        <v>822</v>
      </c>
      <c r="J71" s="58">
        <v>3.5532407407407408e-002</v>
      </c>
    </row>
    <row r="72" s="39" customFormat="1" ht="11.25">
      <c r="B72" s="116">
        <v>68</v>
      </c>
      <c r="C72" s="56">
        <v>63</v>
      </c>
      <c r="D72" s="57" t="s">
        <v>352</v>
      </c>
      <c r="E72" s="57" t="s">
        <v>54</v>
      </c>
      <c r="F72" s="56" t="s">
        <v>12</v>
      </c>
      <c r="G72" s="56">
        <v>1961</v>
      </c>
      <c r="H72" s="56" t="s">
        <v>353</v>
      </c>
      <c r="I72" s="56" t="s">
        <v>816</v>
      </c>
      <c r="J72" s="58">
        <v>3.7557870370370373e-002</v>
      </c>
    </row>
    <row r="73" s="39" customFormat="1" ht="11.25">
      <c r="B73" s="116">
        <v>69</v>
      </c>
      <c r="C73" s="56">
        <v>22</v>
      </c>
      <c r="D73" s="57" t="s">
        <v>326</v>
      </c>
      <c r="E73" s="57" t="s">
        <v>327</v>
      </c>
      <c r="F73" s="56" t="s">
        <v>30</v>
      </c>
      <c r="G73" s="56">
        <v>1976</v>
      </c>
      <c r="H73" s="56" t="s">
        <v>328</v>
      </c>
      <c r="I73" s="56" t="s">
        <v>824</v>
      </c>
      <c r="J73" s="58">
        <v>3.7638888888888895e-002</v>
      </c>
    </row>
    <row r="74" s="39" customFormat="1" ht="11.25">
      <c r="B74" s="116">
        <v>70</v>
      </c>
      <c r="C74" s="56">
        <v>48</v>
      </c>
      <c r="D74" s="57" t="s">
        <v>748</v>
      </c>
      <c r="E74" s="57" t="s">
        <v>80</v>
      </c>
      <c r="F74" s="56" t="s">
        <v>12</v>
      </c>
      <c r="G74" s="56">
        <v>1948</v>
      </c>
      <c r="H74" s="56" t="s">
        <v>37</v>
      </c>
      <c r="I74" s="56" t="s">
        <v>818</v>
      </c>
      <c r="J74" s="58">
        <v>3.8391203703703698e-002</v>
      </c>
    </row>
    <row r="75" s="39" customFormat="1" ht="11.25">
      <c r="B75" s="116">
        <v>71</v>
      </c>
      <c r="C75" s="56">
        <v>6</v>
      </c>
      <c r="D75" s="57" t="s">
        <v>499</v>
      </c>
      <c r="E75" s="57" t="s">
        <v>26</v>
      </c>
      <c r="F75" s="56" t="s">
        <v>12</v>
      </c>
      <c r="G75" s="56">
        <v>1947</v>
      </c>
      <c r="H75" s="56" t="s">
        <v>37</v>
      </c>
      <c r="I75" s="56" t="s">
        <v>818</v>
      </c>
      <c r="J75" s="58">
        <v>4.0694444444444443e-002</v>
      </c>
    </row>
    <row r="76" s="39" customFormat="1" ht="11.25">
      <c r="B76" s="116">
        <v>72</v>
      </c>
      <c r="C76" s="56">
        <v>73</v>
      </c>
      <c r="D76" s="57" t="s">
        <v>10</v>
      </c>
      <c r="E76" s="57" t="s">
        <v>11</v>
      </c>
      <c r="F76" s="56" t="s">
        <v>12</v>
      </c>
      <c r="G76" s="56">
        <v>1993</v>
      </c>
      <c r="H76" s="56" t="s">
        <v>13</v>
      </c>
      <c r="I76" s="56" t="s">
        <v>810</v>
      </c>
      <c r="J76" s="58" t="s">
        <v>805</v>
      </c>
    </row>
    <row r="77" s="39" customFormat="1" ht="11.25">
      <c r="B77" s="116">
        <v>73</v>
      </c>
      <c r="C77" s="56"/>
      <c r="D77" s="57"/>
      <c r="E77" s="57"/>
      <c r="F77" s="56"/>
      <c r="G77" s="56"/>
      <c r="H77" s="56"/>
      <c r="I77" s="56"/>
      <c r="J77" s="58"/>
    </row>
    <row r="78" s="39" customFormat="1" ht="11.25">
      <c r="B78" s="116">
        <v>74</v>
      </c>
      <c r="C78" s="56"/>
      <c r="D78" s="57"/>
      <c r="E78" s="57"/>
      <c r="F78" s="56"/>
      <c r="G78" s="56"/>
      <c r="H78" s="56"/>
      <c r="I78" s="56"/>
      <c r="J78" s="58"/>
    </row>
    <row r="79" s="39" customFormat="1" ht="11.25">
      <c r="B79" s="116">
        <v>75</v>
      </c>
      <c r="C79" s="56"/>
      <c r="D79" s="57"/>
      <c r="E79" s="57"/>
      <c r="F79" s="56"/>
      <c r="G79" s="56"/>
      <c r="H79" s="56"/>
      <c r="I79" s="56"/>
      <c r="J79" s="58"/>
    </row>
    <row r="80" s="39" customFormat="1" ht="11.25">
      <c r="B80" s="116">
        <v>76</v>
      </c>
      <c r="C80" s="56"/>
      <c r="D80" s="57"/>
      <c r="E80" s="57"/>
      <c r="F80" s="56"/>
      <c r="G80" s="56"/>
      <c r="H80" s="56"/>
      <c r="I80" s="56"/>
      <c r="J80" s="58"/>
    </row>
    <row r="81" s="39" customFormat="1" ht="11.25">
      <c r="B81" s="116">
        <v>77</v>
      </c>
      <c r="C81" s="56"/>
      <c r="D81" s="57"/>
      <c r="E81" s="57"/>
      <c r="F81" s="56"/>
      <c r="G81" s="56"/>
      <c r="H81" s="56"/>
      <c r="I81" s="56"/>
      <c r="J81" s="58"/>
    </row>
    <row r="82" s="39" customFormat="1" ht="11.25">
      <c r="B82" s="116">
        <v>78</v>
      </c>
      <c r="C82" s="56"/>
      <c r="D82" s="57"/>
      <c r="E82" s="57"/>
      <c r="F82" s="56"/>
      <c r="G82" s="56"/>
      <c r="H82" s="56"/>
      <c r="I82" s="56"/>
      <c r="J82" s="58"/>
    </row>
    <row r="83" s="39" customFormat="1" ht="11.25">
      <c r="B83" s="116">
        <v>79</v>
      </c>
      <c r="C83" s="56"/>
      <c r="D83" s="57"/>
      <c r="E83" s="57"/>
      <c r="F83" s="56"/>
      <c r="G83" s="56"/>
      <c r="H83" s="56"/>
      <c r="I83" s="56"/>
      <c r="J83" s="58"/>
    </row>
    <row r="84" s="39" customFormat="1" ht="11.25">
      <c r="B84" s="116">
        <v>80</v>
      </c>
      <c r="C84" s="56"/>
      <c r="D84" s="57"/>
      <c r="E84" s="57"/>
      <c r="F84" s="56"/>
      <c r="G84" s="56"/>
      <c r="H84" s="56"/>
      <c r="I84" s="56"/>
      <c r="J84" s="58"/>
    </row>
    <row r="85" s="39" customFormat="1" ht="11.25">
      <c r="B85" s="116">
        <v>81</v>
      </c>
      <c r="C85" s="56"/>
      <c r="D85" s="57"/>
      <c r="E85" s="57"/>
      <c r="F85" s="56"/>
      <c r="G85" s="56"/>
      <c r="H85" s="56"/>
      <c r="I85" s="56"/>
      <c r="J85" s="58"/>
    </row>
    <row r="86" s="39" customFormat="1" ht="11.25">
      <c r="B86" s="116">
        <v>82</v>
      </c>
      <c r="C86" s="56"/>
      <c r="D86" s="57"/>
      <c r="E86" s="57"/>
      <c r="F86" s="56"/>
      <c r="G86" s="56"/>
      <c r="H86" s="56"/>
      <c r="I86" s="56"/>
      <c r="J86" s="58"/>
    </row>
    <row r="87" s="39" customFormat="1" ht="11.25">
      <c r="B87" s="116">
        <v>83</v>
      </c>
      <c r="C87" s="56"/>
      <c r="D87" s="57"/>
      <c r="E87" s="57"/>
      <c r="F87" s="56"/>
      <c r="G87" s="56"/>
      <c r="H87" s="56"/>
      <c r="I87" s="56"/>
      <c r="J87" s="58"/>
    </row>
    <row r="88" s="39" customFormat="1" ht="11.25">
      <c r="B88" s="116"/>
      <c r="C88" s="117"/>
      <c r="D88" s="57"/>
      <c r="E88" s="57"/>
      <c r="F88" s="56"/>
      <c r="G88" s="56"/>
      <c r="H88" s="56"/>
      <c r="I88" s="56"/>
      <c r="J88" s="118"/>
    </row>
    <row r="89" s="39" customFormat="1" ht="12">
      <c r="B89" s="119"/>
      <c r="C89" s="120"/>
      <c r="D89" s="121"/>
      <c r="E89" s="121"/>
      <c r="F89" s="122"/>
      <c r="G89" s="122"/>
      <c r="H89" s="122"/>
      <c r="I89" s="122"/>
      <c r="J89" s="123"/>
    </row>
  </sheetData>
  <mergeCells count="4">
    <mergeCell ref="C1:H1"/>
    <mergeCell ref="D2:F2"/>
    <mergeCell ref="H2:J2"/>
    <mergeCell ref="D4:E4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revision>1</cp:revision>
  <dcterms:created xsi:type="dcterms:W3CDTF">2004-09-21T18:08:02Z</dcterms:created>
  <dcterms:modified xsi:type="dcterms:W3CDTF">2026-09-10T13:25:35Z</dcterms:modified>
</cp:coreProperties>
</file>