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_Osobni\03_sKOPEČKAdoKOPEČKA\2024\"/>
    </mc:Choice>
  </mc:AlternateContent>
  <xr:revisionPtr revIDLastSave="0" documentId="13_ncr:1_{EFA95175-112C-4FB8-9A1E-0E0761CC8DAC}" xr6:coauthVersionLast="47" xr6:coauthVersionMax="47" xr10:uidLastSave="{00000000-0000-0000-0000-000000000000}"/>
  <bookViews>
    <workbookView xWindow="-108" yWindow="-108" windowWidth="23256" windowHeight="12456" tabRatio="926" activeTab="12" xr2:uid="{00000000-000D-0000-FFFF-FFFF00000000}"/>
  </bookViews>
  <sheets>
    <sheet name="Databáze_běžců+Startovka" sheetId="15" r:id="rId1"/>
    <sheet name="Časy" sheetId="16" r:id="rId2"/>
    <sheet name="Výsledky - řazení" sheetId="17" r:id="rId3"/>
    <sheet name="Muži_A" sheetId="32" r:id="rId4"/>
    <sheet name="Muži_B" sheetId="33" r:id="rId5"/>
    <sheet name="Muži_C" sheetId="34" r:id="rId6"/>
    <sheet name="Muži_D" sheetId="35" r:id="rId7"/>
    <sheet name="Muži_E" sheetId="36" r:id="rId8"/>
    <sheet name="Ženy_F" sheetId="37" r:id="rId9"/>
    <sheet name="Ženy_G" sheetId="38" r:id="rId10"/>
    <sheet name="Ženy_H" sheetId="39" r:id="rId11"/>
    <sheet name="Příchozí" sheetId="40" r:id="rId12"/>
    <sheet name="Výsledky_Absolutně" sheetId="31" r:id="rId13"/>
  </sheets>
  <definedNames>
    <definedName name="_xlnm._FilterDatabase" localSheetId="0" hidden="1">'Databáze_běžců+Startovka'!$B$5:$H$196</definedName>
    <definedName name="_xlnm._FilterDatabase" localSheetId="2" hidden="1">'Výsledky - řazení'!$B$5:$I$115</definedName>
    <definedName name="Adam">'Databáze_běžců+Startovka'!$C$6:$C$196</definedName>
  </definedNames>
  <calcPr calcId="181029"/>
</workbook>
</file>

<file path=xl/calcChain.xml><?xml version="1.0" encoding="utf-8"?>
<calcChain xmlns="http://schemas.openxmlformats.org/spreadsheetml/2006/main">
  <c r="H31" i="15" l="1"/>
  <c r="E33" i="16"/>
  <c r="E34" i="16"/>
  <c r="H56" i="15"/>
  <c r="E98" i="16"/>
  <c r="E99" i="16"/>
  <c r="E9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5" i="16"/>
  <c r="E36" i="16"/>
  <c r="E37" i="16"/>
  <c r="E38" i="16"/>
  <c r="E39" i="16"/>
  <c r="E40" i="16"/>
  <c r="E41" i="16"/>
  <c r="E55" i="16"/>
  <c r="E56" i="16"/>
  <c r="E57" i="16"/>
  <c r="E58" i="16"/>
  <c r="B17" i="17"/>
  <c r="H97" i="15" l="1"/>
  <c r="H96" i="15"/>
  <c r="H94" i="15"/>
  <c r="H86" i="15"/>
  <c r="H84" i="15"/>
  <c r="H81" i="15"/>
  <c r="H79" i="15"/>
  <c r="H76" i="15"/>
  <c r="H75" i="15"/>
  <c r="H67" i="15"/>
  <c r="H71" i="15"/>
  <c r="H59" i="15"/>
  <c r="H52" i="15"/>
  <c r="H38" i="15"/>
  <c r="H36" i="15"/>
  <c r="H34" i="15"/>
  <c r="H35" i="15"/>
  <c r="H37" i="15"/>
  <c r="H29" i="15"/>
  <c r="H20" i="15"/>
  <c r="H24" i="15"/>
  <c r="H53" i="15"/>
  <c r="H478" i="15"/>
  <c r="H479" i="15"/>
  <c r="H480" i="15"/>
  <c r="H481" i="15"/>
  <c r="H482" i="15"/>
  <c r="H483" i="15"/>
  <c r="H484" i="15"/>
  <c r="H485" i="15"/>
  <c r="H486" i="15"/>
  <c r="H487" i="15"/>
  <c r="H488" i="15"/>
  <c r="H489" i="15"/>
  <c r="H490" i="15"/>
  <c r="H491" i="15"/>
  <c r="H492" i="15"/>
  <c r="H493" i="15"/>
  <c r="H494" i="15"/>
  <c r="H495" i="15"/>
  <c r="H496" i="15"/>
  <c r="H497" i="15"/>
  <c r="H498" i="15"/>
  <c r="H499" i="15"/>
  <c r="H500" i="15"/>
  <c r="H501" i="15"/>
  <c r="H502" i="15"/>
  <c r="H503" i="15"/>
  <c r="H504" i="15"/>
  <c r="H505" i="15"/>
  <c r="H506" i="15"/>
  <c r="H507" i="15"/>
  <c r="H508" i="15"/>
  <c r="H509" i="15"/>
  <c r="H510" i="15"/>
  <c r="H511" i="15"/>
  <c r="H512" i="15"/>
  <c r="H513" i="15"/>
  <c r="H514" i="15"/>
  <c r="H515" i="15"/>
  <c r="H516" i="15"/>
  <c r="H517" i="15"/>
  <c r="H518" i="15"/>
  <c r="H519" i="15"/>
  <c r="H520" i="15"/>
  <c r="H521" i="15"/>
  <c r="H522" i="15"/>
  <c r="H523" i="15"/>
  <c r="H524" i="15"/>
  <c r="H525" i="15"/>
  <c r="H526" i="15"/>
  <c r="H527" i="15"/>
  <c r="H528" i="15"/>
  <c r="H529" i="15"/>
  <c r="H530" i="15"/>
  <c r="H531" i="15"/>
  <c r="H532" i="15"/>
  <c r="H533" i="15"/>
  <c r="H534" i="15"/>
  <c r="H535" i="15"/>
  <c r="H536" i="15"/>
  <c r="H537" i="15"/>
  <c r="H538" i="15"/>
  <c r="H539" i="15"/>
  <c r="H540" i="15"/>
  <c r="H541" i="15"/>
  <c r="H542" i="15"/>
  <c r="H543" i="15"/>
  <c r="H544" i="15"/>
  <c r="H545" i="15"/>
  <c r="H546" i="15"/>
  <c r="H547" i="15"/>
  <c r="H548" i="15"/>
  <c r="H549" i="15"/>
  <c r="H550" i="15"/>
  <c r="H551" i="15"/>
  <c r="H552" i="15"/>
  <c r="H553" i="15"/>
  <c r="H554" i="15"/>
  <c r="H555" i="15"/>
  <c r="H556" i="15"/>
  <c r="H557" i="15"/>
  <c r="H558" i="15"/>
  <c r="H559" i="15"/>
  <c r="H560" i="15"/>
  <c r="H561" i="15"/>
  <c r="H562" i="15"/>
  <c r="H563" i="15"/>
  <c r="H564" i="15"/>
  <c r="H565" i="15"/>
  <c r="H566" i="15"/>
  <c r="H567" i="15"/>
  <c r="H568" i="15"/>
  <c r="H569" i="15"/>
  <c r="H570" i="15"/>
  <c r="H571" i="15"/>
  <c r="H572" i="15"/>
  <c r="H573" i="15"/>
  <c r="H574" i="15"/>
  <c r="H575" i="15"/>
  <c r="H576" i="15"/>
  <c r="H577" i="15"/>
  <c r="H578" i="15"/>
  <c r="H579" i="15"/>
  <c r="H580" i="15"/>
  <c r="H581" i="15"/>
  <c r="H582" i="15"/>
  <c r="H583" i="15"/>
  <c r="H584" i="15"/>
  <c r="H585" i="15"/>
  <c r="H586" i="15"/>
  <c r="H587" i="15"/>
  <c r="H588" i="15"/>
  <c r="H589" i="15"/>
  <c r="H590" i="15"/>
  <c r="H591" i="15"/>
  <c r="H592" i="15"/>
  <c r="H593" i="15"/>
  <c r="H594" i="15"/>
  <c r="H595" i="15"/>
  <c r="H596" i="15"/>
  <c r="H597" i="15"/>
  <c r="H598" i="15"/>
  <c r="H599" i="15"/>
  <c r="H600" i="15"/>
  <c r="H601" i="15"/>
  <c r="H602" i="15"/>
  <c r="H603" i="15"/>
  <c r="H604" i="15"/>
  <c r="H605" i="15"/>
  <c r="H606" i="15"/>
  <c r="H607" i="15"/>
  <c r="H608" i="15"/>
  <c r="H609" i="15"/>
  <c r="H610" i="15"/>
  <c r="H611" i="15"/>
  <c r="H612" i="15"/>
  <c r="H613" i="15"/>
  <c r="H614" i="15"/>
  <c r="H615" i="15"/>
  <c r="H616" i="15"/>
  <c r="H617" i="15"/>
  <c r="H618" i="15"/>
  <c r="H619" i="15"/>
  <c r="H620" i="15"/>
  <c r="H621" i="15"/>
  <c r="H622" i="15"/>
  <c r="H623" i="15"/>
  <c r="H624" i="15"/>
  <c r="H625" i="15"/>
  <c r="H626" i="15"/>
  <c r="H627" i="15"/>
  <c r="H628" i="15"/>
  <c r="H629" i="15"/>
  <c r="H630" i="15"/>
  <c r="H631" i="15"/>
  <c r="H632" i="15"/>
  <c r="H633" i="15"/>
  <c r="H634" i="15"/>
  <c r="H635" i="15"/>
  <c r="H636" i="15"/>
  <c r="H637" i="15"/>
  <c r="H638" i="15"/>
  <c r="H639" i="15"/>
  <c r="H640" i="15"/>
  <c r="H641" i="15"/>
  <c r="H642" i="15"/>
  <c r="H643" i="15"/>
  <c r="H644" i="15"/>
  <c r="H645" i="15"/>
  <c r="H646" i="15"/>
  <c r="H647" i="15"/>
  <c r="H648" i="15"/>
  <c r="H649" i="15"/>
  <c r="H650" i="15"/>
  <c r="H651" i="15"/>
  <c r="H652" i="15"/>
  <c r="H653" i="15"/>
  <c r="H654" i="15"/>
  <c r="H655" i="15"/>
  <c r="H656" i="15"/>
  <c r="H657" i="15"/>
  <c r="H658" i="15"/>
  <c r="H659" i="15"/>
  <c r="H660" i="15"/>
  <c r="H661" i="15"/>
  <c r="H662" i="15"/>
  <c r="H663" i="15"/>
  <c r="H664" i="15"/>
  <c r="H665" i="15"/>
  <c r="H666" i="15"/>
  <c r="H667" i="15"/>
  <c r="H668" i="15"/>
  <c r="H669" i="15"/>
  <c r="H670" i="15"/>
  <c r="H671" i="15"/>
  <c r="H672" i="15"/>
  <c r="H673" i="15"/>
  <c r="H674" i="15"/>
  <c r="H675" i="15"/>
  <c r="H676" i="15"/>
  <c r="H677" i="15"/>
  <c r="H678" i="15"/>
  <c r="H679" i="15"/>
  <c r="H680" i="15"/>
  <c r="H681" i="15"/>
  <c r="H682" i="15"/>
  <c r="H683" i="15"/>
  <c r="H684" i="15"/>
  <c r="H685" i="15"/>
  <c r="H686" i="15"/>
  <c r="H687" i="15"/>
  <c r="H688" i="15"/>
  <c r="H689" i="15"/>
  <c r="H690" i="15"/>
  <c r="H691" i="15"/>
  <c r="H692" i="15"/>
  <c r="H693" i="15"/>
  <c r="H694" i="15"/>
  <c r="H695" i="15"/>
  <c r="H696" i="15"/>
  <c r="H697" i="15"/>
  <c r="H698" i="15"/>
  <c r="H699" i="15"/>
  <c r="H700" i="15"/>
  <c r="H701" i="15"/>
  <c r="H702" i="15"/>
  <c r="H703" i="15"/>
  <c r="H704" i="15"/>
  <c r="H705" i="15"/>
  <c r="H706" i="15"/>
  <c r="E153" i="16" l="1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B169" i="17"/>
  <c r="C169" i="17" s="1"/>
  <c r="B170" i="17"/>
  <c r="H170" i="17" s="1"/>
  <c r="B171" i="17"/>
  <c r="C171" i="17" s="1"/>
  <c r="B172" i="17"/>
  <c r="F172" i="17" s="1"/>
  <c r="B173" i="17"/>
  <c r="C173" i="17" s="1"/>
  <c r="B174" i="17"/>
  <c r="D174" i="17" s="1"/>
  <c r="B175" i="17"/>
  <c r="I175" i="17" s="1"/>
  <c r="B176" i="17"/>
  <c r="C176" i="17" s="1"/>
  <c r="B177" i="17"/>
  <c r="G177" i="17" s="1"/>
  <c r="B178" i="17"/>
  <c r="C178" i="17" s="1"/>
  <c r="B179" i="17"/>
  <c r="E179" i="17" s="1"/>
  <c r="B180" i="17"/>
  <c r="G180" i="17" s="1"/>
  <c r="B181" i="17"/>
  <c r="D181" i="17" s="1"/>
  <c r="B182" i="17"/>
  <c r="D182" i="17" s="1"/>
  <c r="B183" i="17"/>
  <c r="I183" i="17" s="1"/>
  <c r="B184" i="17"/>
  <c r="C184" i="17" s="1"/>
  <c r="B185" i="17"/>
  <c r="G185" i="17" s="1"/>
  <c r="B186" i="17"/>
  <c r="C186" i="17" s="1"/>
  <c r="B187" i="17"/>
  <c r="E187" i="17" s="1"/>
  <c r="B188" i="17"/>
  <c r="C188" i="17" s="1"/>
  <c r="B189" i="17"/>
  <c r="C189" i="17" s="1"/>
  <c r="B190" i="17"/>
  <c r="I190" i="17" s="1"/>
  <c r="B191" i="17"/>
  <c r="F191" i="17" s="1"/>
  <c r="B192" i="17"/>
  <c r="G192" i="17" s="1"/>
  <c r="B193" i="17"/>
  <c r="D193" i="17" s="1"/>
  <c r="B194" i="17"/>
  <c r="D194" i="17" s="1"/>
  <c r="B195" i="17"/>
  <c r="I195" i="17" s="1"/>
  <c r="B196" i="17"/>
  <c r="C196" i="17" s="1"/>
  <c r="B197" i="17"/>
  <c r="G197" i="17" s="1"/>
  <c r="B198" i="17"/>
  <c r="C198" i="17" s="1"/>
  <c r="B144" i="17"/>
  <c r="D144" i="17" s="1"/>
  <c r="B145" i="17"/>
  <c r="D145" i="17" s="1"/>
  <c r="B146" i="17"/>
  <c r="I146" i="17" s="1"/>
  <c r="B147" i="17"/>
  <c r="C147" i="17" s="1"/>
  <c r="B148" i="17"/>
  <c r="G148" i="17" s="1"/>
  <c r="B149" i="17"/>
  <c r="E149" i="17" s="1"/>
  <c r="B150" i="17"/>
  <c r="E150" i="17" s="1"/>
  <c r="B151" i="17"/>
  <c r="C151" i="17" s="1"/>
  <c r="B152" i="17"/>
  <c r="C152" i="17" s="1"/>
  <c r="B153" i="17"/>
  <c r="I153" i="17" s="1"/>
  <c r="B154" i="17"/>
  <c r="F154" i="17" s="1"/>
  <c r="B155" i="17"/>
  <c r="C155" i="17" s="1"/>
  <c r="B156" i="17"/>
  <c r="C156" i="17" s="1"/>
  <c r="B157" i="17"/>
  <c r="H157" i="17" s="1"/>
  <c r="B158" i="17"/>
  <c r="C158" i="17" s="1"/>
  <c r="B159" i="17"/>
  <c r="F159" i="17" s="1"/>
  <c r="B160" i="17"/>
  <c r="C160" i="17" s="1"/>
  <c r="B161" i="17"/>
  <c r="D161" i="17" s="1"/>
  <c r="B162" i="17"/>
  <c r="I162" i="17" s="1"/>
  <c r="B163" i="17"/>
  <c r="C163" i="17" s="1"/>
  <c r="B164" i="17"/>
  <c r="G164" i="17" s="1"/>
  <c r="B165" i="17"/>
  <c r="D165" i="17" s="1"/>
  <c r="B166" i="17"/>
  <c r="E166" i="17" s="1"/>
  <c r="B167" i="17"/>
  <c r="C167" i="17" s="1"/>
  <c r="B168" i="17"/>
  <c r="G168" i="17" s="1"/>
  <c r="B7" i="17"/>
  <c r="B8" i="17"/>
  <c r="B9" i="17"/>
  <c r="B10" i="17"/>
  <c r="B11" i="17"/>
  <c r="B12" i="17"/>
  <c r="B97" i="17"/>
  <c r="B13" i="17"/>
  <c r="B14" i="17"/>
  <c r="B15" i="17"/>
  <c r="B16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6" i="17"/>
  <c r="I151" i="17" l="1"/>
  <c r="H155" i="17"/>
  <c r="H147" i="17"/>
  <c r="I167" i="17"/>
  <c r="F147" i="17"/>
  <c r="H195" i="17"/>
  <c r="G155" i="17"/>
  <c r="F155" i="17"/>
  <c r="D155" i="17"/>
  <c r="H196" i="17"/>
  <c r="E168" i="17"/>
  <c r="C195" i="17"/>
  <c r="C168" i="17"/>
  <c r="D147" i="17"/>
  <c r="E192" i="17"/>
  <c r="G145" i="17"/>
  <c r="H190" i="17"/>
  <c r="G167" i="17"/>
  <c r="C144" i="17"/>
  <c r="D184" i="17"/>
  <c r="H180" i="17"/>
  <c r="E163" i="17"/>
  <c r="I155" i="17"/>
  <c r="F180" i="17"/>
  <c r="D151" i="17"/>
  <c r="E193" i="17"/>
  <c r="I188" i="17"/>
  <c r="D166" i="17"/>
  <c r="E155" i="17"/>
  <c r="D149" i="17"/>
  <c r="C193" i="17"/>
  <c r="D188" i="17"/>
  <c r="I192" i="17"/>
  <c r="H184" i="17"/>
  <c r="H192" i="17"/>
  <c r="F184" i="17"/>
  <c r="I165" i="17"/>
  <c r="H165" i="17"/>
  <c r="G154" i="17"/>
  <c r="E165" i="17"/>
  <c r="E154" i="17"/>
  <c r="E147" i="17"/>
  <c r="D198" i="17"/>
  <c r="F192" i="17"/>
  <c r="E184" i="17"/>
  <c r="D154" i="17"/>
  <c r="I159" i="17"/>
  <c r="C154" i="17"/>
  <c r="H145" i="17"/>
  <c r="F196" i="17"/>
  <c r="G191" i="17"/>
  <c r="E181" i="17"/>
  <c r="E196" i="17"/>
  <c r="E191" i="17"/>
  <c r="C181" i="17"/>
  <c r="I156" i="17"/>
  <c r="H153" i="17"/>
  <c r="H168" i="17"/>
  <c r="F156" i="17"/>
  <c r="G153" i="17"/>
  <c r="E144" i="17"/>
  <c r="D196" i="17"/>
  <c r="D191" i="17"/>
  <c r="I180" i="17"/>
  <c r="D153" i="17"/>
  <c r="C191" i="17"/>
  <c r="F151" i="17"/>
  <c r="H194" i="17"/>
  <c r="G190" i="17"/>
  <c r="E180" i="17"/>
  <c r="F153" i="17"/>
  <c r="H151" i="17"/>
  <c r="C150" i="17"/>
  <c r="E148" i="17"/>
  <c r="G146" i="17"/>
  <c r="I144" i="17"/>
  <c r="E197" i="17"/>
  <c r="G195" i="17"/>
  <c r="I193" i="17"/>
  <c r="D192" i="17"/>
  <c r="F190" i="17"/>
  <c r="H188" i="17"/>
  <c r="C187" i="17"/>
  <c r="E185" i="17"/>
  <c r="G183" i="17"/>
  <c r="I181" i="17"/>
  <c r="D180" i="17"/>
  <c r="G152" i="17"/>
  <c r="I150" i="17"/>
  <c r="F162" i="17"/>
  <c r="C161" i="17"/>
  <c r="F197" i="17"/>
  <c r="D187" i="17"/>
  <c r="F185" i="17"/>
  <c r="H183" i="17"/>
  <c r="C182" i="17"/>
  <c r="E159" i="17"/>
  <c r="I168" i="17"/>
  <c r="F165" i="17"/>
  <c r="C159" i="17"/>
  <c r="E153" i="17"/>
  <c r="G151" i="17"/>
  <c r="I149" i="17"/>
  <c r="D148" i="17"/>
  <c r="F146" i="17"/>
  <c r="H144" i="17"/>
  <c r="I198" i="17"/>
  <c r="D197" i="17"/>
  <c r="F195" i="17"/>
  <c r="H193" i="17"/>
  <c r="C192" i="17"/>
  <c r="E190" i="17"/>
  <c r="G188" i="17"/>
  <c r="I186" i="17"/>
  <c r="D185" i="17"/>
  <c r="F183" i="17"/>
  <c r="H181" i="17"/>
  <c r="C180" i="17"/>
  <c r="F152" i="17"/>
  <c r="H150" i="17"/>
  <c r="C149" i="17"/>
  <c r="C194" i="17"/>
  <c r="H149" i="17"/>
  <c r="C148" i="17"/>
  <c r="E146" i="17"/>
  <c r="G144" i="17"/>
  <c r="H198" i="17"/>
  <c r="C197" i="17"/>
  <c r="E195" i="17"/>
  <c r="G193" i="17"/>
  <c r="I191" i="17"/>
  <c r="D190" i="17"/>
  <c r="F188" i="17"/>
  <c r="H186" i="17"/>
  <c r="C185" i="17"/>
  <c r="E183" i="17"/>
  <c r="G181" i="17"/>
  <c r="D179" i="17"/>
  <c r="D150" i="17"/>
  <c r="F148" i="17"/>
  <c r="H146" i="17"/>
  <c r="C145" i="17"/>
  <c r="G157" i="17"/>
  <c r="I154" i="17"/>
  <c r="F168" i="17"/>
  <c r="C165" i="17"/>
  <c r="E157" i="17"/>
  <c r="H154" i="17"/>
  <c r="C153" i="17"/>
  <c r="E151" i="17"/>
  <c r="G149" i="17"/>
  <c r="I147" i="17"/>
  <c r="D146" i="17"/>
  <c r="F144" i="17"/>
  <c r="G198" i="17"/>
  <c r="I196" i="17"/>
  <c r="D195" i="17"/>
  <c r="F193" i="17"/>
  <c r="H191" i="17"/>
  <c r="C190" i="17"/>
  <c r="E188" i="17"/>
  <c r="G186" i="17"/>
  <c r="I184" i="17"/>
  <c r="D183" i="17"/>
  <c r="F181" i="17"/>
  <c r="I178" i="17"/>
  <c r="F164" i="17"/>
  <c r="F149" i="17"/>
  <c r="F186" i="17"/>
  <c r="F177" i="17"/>
  <c r="I152" i="17"/>
  <c r="C146" i="17"/>
  <c r="F198" i="17"/>
  <c r="I189" i="17"/>
  <c r="C183" i="17"/>
  <c r="D168" i="17"/>
  <c r="D164" i="17"/>
  <c r="H156" i="17"/>
  <c r="H152" i="17"/>
  <c r="G147" i="17"/>
  <c r="I145" i="17"/>
  <c r="E198" i="17"/>
  <c r="G196" i="17"/>
  <c r="I194" i="17"/>
  <c r="H189" i="17"/>
  <c r="E186" i="17"/>
  <c r="G184" i="17"/>
  <c r="I182" i="17"/>
  <c r="D177" i="17"/>
  <c r="G189" i="17"/>
  <c r="I187" i="17"/>
  <c r="D186" i="17"/>
  <c r="H182" i="17"/>
  <c r="H175" i="17"/>
  <c r="H162" i="17"/>
  <c r="G194" i="17"/>
  <c r="F189" i="17"/>
  <c r="H187" i="17"/>
  <c r="G182" i="17"/>
  <c r="F175" i="17"/>
  <c r="E152" i="17"/>
  <c r="G150" i="17"/>
  <c r="I148" i="17"/>
  <c r="I197" i="17"/>
  <c r="F182" i="17"/>
  <c r="H173" i="17"/>
  <c r="F145" i="17"/>
  <c r="F194" i="17"/>
  <c r="E189" i="17"/>
  <c r="G187" i="17"/>
  <c r="I185" i="17"/>
  <c r="H166" i="17"/>
  <c r="G161" i="17"/>
  <c r="D152" i="17"/>
  <c r="F150" i="17"/>
  <c r="H148" i="17"/>
  <c r="E145" i="17"/>
  <c r="H197" i="17"/>
  <c r="E194" i="17"/>
  <c r="D189" i="17"/>
  <c r="F187" i="17"/>
  <c r="H185" i="17"/>
  <c r="E182" i="17"/>
  <c r="G170" i="17"/>
  <c r="E170" i="17"/>
  <c r="C174" i="17"/>
  <c r="E172" i="17"/>
  <c r="H167" i="17"/>
  <c r="C166" i="17"/>
  <c r="E164" i="17"/>
  <c r="G162" i="17"/>
  <c r="I160" i="17"/>
  <c r="D159" i="17"/>
  <c r="F157" i="17"/>
  <c r="C179" i="17"/>
  <c r="E177" i="17"/>
  <c r="G175" i="17"/>
  <c r="I173" i="17"/>
  <c r="D172" i="17"/>
  <c r="F170" i="17"/>
  <c r="C164" i="17"/>
  <c r="E162" i="17"/>
  <c r="G160" i="17"/>
  <c r="I158" i="17"/>
  <c r="D157" i="17"/>
  <c r="H178" i="17"/>
  <c r="C177" i="17"/>
  <c r="E175" i="17"/>
  <c r="G173" i="17"/>
  <c r="I171" i="17"/>
  <c r="D170" i="17"/>
  <c r="C172" i="17"/>
  <c r="F167" i="17"/>
  <c r="E167" i="17"/>
  <c r="G165" i="17"/>
  <c r="I163" i="17"/>
  <c r="D162" i="17"/>
  <c r="F160" i="17"/>
  <c r="H158" i="17"/>
  <c r="C157" i="17"/>
  <c r="G178" i="17"/>
  <c r="I176" i="17"/>
  <c r="D175" i="17"/>
  <c r="F173" i="17"/>
  <c r="H171" i="17"/>
  <c r="C170" i="17"/>
  <c r="D167" i="17"/>
  <c r="H163" i="17"/>
  <c r="C162" i="17"/>
  <c r="E160" i="17"/>
  <c r="G158" i="17"/>
  <c r="F178" i="17"/>
  <c r="H176" i="17"/>
  <c r="C175" i="17"/>
  <c r="E173" i="17"/>
  <c r="G171" i="17"/>
  <c r="I169" i="17"/>
  <c r="E178" i="17"/>
  <c r="G176" i="17"/>
  <c r="I174" i="17"/>
  <c r="D173" i="17"/>
  <c r="F171" i="17"/>
  <c r="H169" i="17"/>
  <c r="H160" i="17"/>
  <c r="G163" i="17"/>
  <c r="I161" i="17"/>
  <c r="D160" i="17"/>
  <c r="F158" i="17"/>
  <c r="I166" i="17"/>
  <c r="F163" i="17"/>
  <c r="H161" i="17"/>
  <c r="E158" i="17"/>
  <c r="G156" i="17"/>
  <c r="I179" i="17"/>
  <c r="D178" i="17"/>
  <c r="F176" i="17"/>
  <c r="H174" i="17"/>
  <c r="E171" i="17"/>
  <c r="G169" i="17"/>
  <c r="D158" i="17"/>
  <c r="H179" i="17"/>
  <c r="E176" i="17"/>
  <c r="G174" i="17"/>
  <c r="I172" i="17"/>
  <c r="D171" i="17"/>
  <c r="F169" i="17"/>
  <c r="G166" i="17"/>
  <c r="I164" i="17"/>
  <c r="D163" i="17"/>
  <c r="F161" i="17"/>
  <c r="H159" i="17"/>
  <c r="E156" i="17"/>
  <c r="G179" i="17"/>
  <c r="I177" i="17"/>
  <c r="D176" i="17"/>
  <c r="F174" i="17"/>
  <c r="H172" i="17"/>
  <c r="E169" i="17"/>
  <c r="F166" i="17"/>
  <c r="H164" i="17"/>
  <c r="E161" i="17"/>
  <c r="G159" i="17"/>
  <c r="I157" i="17"/>
  <c r="D156" i="17"/>
  <c r="F179" i="17"/>
  <c r="H177" i="17"/>
  <c r="E174" i="17"/>
  <c r="G172" i="17"/>
  <c r="I170" i="17"/>
  <c r="D169" i="17"/>
  <c r="E3" i="16" l="1"/>
  <c r="C143" i="17" l="1"/>
  <c r="C16" i="17"/>
  <c r="C6" i="17"/>
  <c r="C7" i="17"/>
  <c r="C8" i="17"/>
  <c r="C36" i="17"/>
  <c r="F24" i="17"/>
  <c r="F25" i="17"/>
  <c r="F26" i="17"/>
  <c r="F13" i="17"/>
  <c r="F64" i="17"/>
  <c r="C42" i="17"/>
  <c r="C28" i="17"/>
  <c r="C43" i="17"/>
  <c r="E44" i="17"/>
  <c r="C47" i="17"/>
  <c r="C29" i="17"/>
  <c r="E30" i="17"/>
  <c r="F31" i="17"/>
  <c r="C53" i="17"/>
  <c r="C14" i="17"/>
  <c r="F32" i="17"/>
  <c r="F67" i="17"/>
  <c r="E33" i="17"/>
  <c r="E68" i="17"/>
  <c r="C45" i="17"/>
  <c r="C34" i="17"/>
  <c r="E15" i="17"/>
  <c r="F49" i="17"/>
  <c r="C46" i="17"/>
  <c r="E35" i="17"/>
  <c r="C74" i="17"/>
  <c r="E55" i="17"/>
  <c r="C50" i="17"/>
  <c r="E65" i="17"/>
  <c r="F56" i="17"/>
  <c r="E75" i="17"/>
  <c r="E70" i="17"/>
  <c r="E72" i="17"/>
  <c r="C73" i="17"/>
  <c r="C52" i="17"/>
  <c r="E80" i="17"/>
  <c r="F96" i="17"/>
  <c r="C102" i="17"/>
  <c r="E90" i="17"/>
  <c r="C79" i="17"/>
  <c r="C91" i="17"/>
  <c r="E82" i="17"/>
  <c r="F88" i="17"/>
  <c r="C83" i="17"/>
  <c r="E92" i="17"/>
  <c r="C98" i="17"/>
  <c r="C99" i="17"/>
  <c r="C93" i="17"/>
  <c r="E84" i="17"/>
  <c r="F85" i="17"/>
  <c r="C94" i="17"/>
  <c r="C95" i="17"/>
  <c r="C100" i="17"/>
  <c r="C86" i="17"/>
  <c r="D103" i="17"/>
  <c r="D101" i="17"/>
  <c r="E104" i="17"/>
  <c r="H105" i="17"/>
  <c r="C106" i="17"/>
  <c r="C66" i="17"/>
  <c r="C57" i="17"/>
  <c r="C59" i="17"/>
  <c r="E58" i="17"/>
  <c r="D60" i="17"/>
  <c r="E107" i="17"/>
  <c r="D108" i="17"/>
  <c r="C109" i="17"/>
  <c r="C110" i="17"/>
  <c r="C112" i="17"/>
  <c r="C113" i="17"/>
  <c r="D114" i="17"/>
  <c r="E115" i="17"/>
  <c r="E116" i="17"/>
  <c r="C117" i="17"/>
  <c r="C118" i="17"/>
  <c r="H119" i="17"/>
  <c r="E120" i="17"/>
  <c r="H121" i="17"/>
  <c r="D122" i="17"/>
  <c r="C123" i="17"/>
  <c r="H124" i="17"/>
  <c r="C125" i="17"/>
  <c r="D126" i="17"/>
  <c r="C127" i="17"/>
  <c r="C128" i="17"/>
  <c r="C129" i="17"/>
  <c r="D78" i="17"/>
  <c r="C77" i="17"/>
  <c r="E76" i="17"/>
  <c r="F130" i="17"/>
  <c r="D131" i="17"/>
  <c r="C132" i="17"/>
  <c r="C133" i="17"/>
  <c r="F134" i="17"/>
  <c r="I135" i="17"/>
  <c r="I136" i="17"/>
  <c r="I137" i="17"/>
  <c r="H138" i="17"/>
  <c r="H139" i="17"/>
  <c r="H140" i="17"/>
  <c r="H141" i="17"/>
  <c r="E61" i="16"/>
  <c r="E5" i="16"/>
  <c r="C105" i="17" l="1"/>
  <c r="E28" i="17"/>
  <c r="D124" i="17"/>
  <c r="D109" i="17"/>
  <c r="F54" i="17"/>
  <c r="C54" i="17"/>
  <c r="E126" i="17"/>
  <c r="E46" i="17"/>
  <c r="E31" i="17"/>
  <c r="F141" i="17"/>
  <c r="C141" i="17"/>
  <c r="E102" i="17"/>
  <c r="E114" i="17"/>
  <c r="F81" i="17"/>
  <c r="C114" i="17"/>
  <c r="C35" i="17"/>
  <c r="D58" i="17"/>
  <c r="D104" i="17"/>
  <c r="C90" i="17"/>
  <c r="F47" i="17"/>
  <c r="F140" i="17"/>
  <c r="E123" i="17"/>
  <c r="C69" i="17"/>
  <c r="D130" i="17"/>
  <c r="C140" i="17"/>
  <c r="D136" i="17"/>
  <c r="C130" i="17"/>
  <c r="H128" i="17"/>
  <c r="C71" i="17"/>
  <c r="F51" i="17"/>
  <c r="C55" i="17"/>
  <c r="E32" i="17"/>
  <c r="D139" i="17"/>
  <c r="H135" i="17"/>
  <c r="H131" i="17"/>
  <c r="D76" i="17"/>
  <c r="H116" i="17"/>
  <c r="D94" i="17"/>
  <c r="E89" i="17"/>
  <c r="C82" i="17"/>
  <c r="C65" i="17"/>
  <c r="E14" i="17"/>
  <c r="E135" i="17"/>
  <c r="F131" i="17"/>
  <c r="E103" i="17"/>
  <c r="F70" i="17"/>
  <c r="D116" i="17"/>
  <c r="D141" i="17"/>
  <c r="C138" i="17"/>
  <c r="C135" i="17"/>
  <c r="C131" i="17"/>
  <c r="C116" i="17"/>
  <c r="E105" i="17"/>
  <c r="C103" i="17"/>
  <c r="C70" i="17"/>
  <c r="C68" i="17"/>
  <c r="E137" i="17"/>
  <c r="E134" i="17"/>
  <c r="H130" i="17"/>
  <c r="F129" i="17"/>
  <c r="D115" i="17"/>
  <c r="C58" i="17"/>
  <c r="E86" i="17"/>
  <c r="E83" i="17"/>
  <c r="C81" i="17"/>
  <c r="C72" i="17"/>
  <c r="F55" i="17"/>
  <c r="F139" i="17"/>
  <c r="H134" i="17"/>
  <c r="E131" i="17"/>
  <c r="H76" i="17"/>
  <c r="F125" i="17"/>
  <c r="E122" i="17"/>
  <c r="H115" i="17"/>
  <c r="H113" i="17"/>
  <c r="E59" i="17"/>
  <c r="H104" i="17"/>
  <c r="F89" i="17"/>
  <c r="F72" i="17"/>
  <c r="F35" i="17"/>
  <c r="F68" i="17"/>
  <c r="C139" i="17"/>
  <c r="C134" i="17"/>
  <c r="C76" i="17"/>
  <c r="D128" i="17"/>
  <c r="E121" i="17"/>
  <c r="C115" i="17"/>
  <c r="C104" i="17"/>
  <c r="C89" i="17"/>
  <c r="D121" i="17"/>
  <c r="F33" i="17"/>
  <c r="F138" i="17"/>
  <c r="F135" i="17"/>
  <c r="E130" i="17"/>
  <c r="E77" i="17"/>
  <c r="E127" i="17"/>
  <c r="C121" i="17"/>
  <c r="H114" i="17"/>
  <c r="D110" i="17"/>
  <c r="F90" i="17"/>
  <c r="C33" i="17"/>
  <c r="E53" i="17"/>
  <c r="H122" i="17"/>
  <c r="D140" i="17"/>
  <c r="D138" i="17"/>
  <c r="G135" i="17"/>
  <c r="D134" i="17"/>
  <c r="E132" i="17"/>
  <c r="H129" i="17"/>
  <c r="H125" i="17"/>
  <c r="D118" i="17"/>
  <c r="C108" i="17"/>
  <c r="C60" i="17"/>
  <c r="D105" i="17"/>
  <c r="C101" i="17"/>
  <c r="F83" i="17"/>
  <c r="E81" i="17"/>
  <c r="E73" i="17"/>
  <c r="E50" i="17"/>
  <c r="E54" i="17"/>
  <c r="C31" i="17"/>
  <c r="E129" i="17"/>
  <c r="E125" i="17"/>
  <c r="D117" i="17"/>
  <c r="E113" i="17"/>
  <c r="H107" i="17"/>
  <c r="D66" i="17"/>
  <c r="E99" i="17"/>
  <c r="E51" i="17"/>
  <c r="F42" i="17"/>
  <c r="H133" i="17"/>
  <c r="H78" i="17"/>
  <c r="D129" i="17"/>
  <c r="H126" i="17"/>
  <c r="D125" i="17"/>
  <c r="D113" i="17"/>
  <c r="D107" i="17"/>
  <c r="E42" i="17"/>
  <c r="E133" i="17"/>
  <c r="F78" i="17"/>
  <c r="F126" i="17"/>
  <c r="F122" i="17"/>
  <c r="C107" i="17"/>
  <c r="D106" i="17"/>
  <c r="E91" i="17"/>
  <c r="E45" i="17"/>
  <c r="D133" i="17"/>
  <c r="E78" i="17"/>
  <c r="F92" i="17"/>
  <c r="F87" i="17"/>
  <c r="F75" i="17"/>
  <c r="F30" i="17"/>
  <c r="H108" i="17"/>
  <c r="C78" i="17"/>
  <c r="C126" i="17"/>
  <c r="C122" i="17"/>
  <c r="E112" i="17"/>
  <c r="E108" i="17"/>
  <c r="C92" i="17"/>
  <c r="E87" i="17"/>
  <c r="C75" i="17"/>
  <c r="C30" i="17"/>
  <c r="F12" i="17"/>
  <c r="E60" i="17"/>
  <c r="F111" i="17"/>
  <c r="G111" i="17"/>
  <c r="I111" i="17"/>
  <c r="F120" i="17"/>
  <c r="G120" i="17"/>
  <c r="I120" i="17"/>
  <c r="G133" i="17"/>
  <c r="I133" i="17"/>
  <c r="G124" i="17"/>
  <c r="I124" i="17"/>
  <c r="E101" i="17"/>
  <c r="F103" i="17"/>
  <c r="G103" i="17"/>
  <c r="D100" i="17"/>
  <c r="F84" i="17"/>
  <c r="F80" i="17"/>
  <c r="F15" i="17"/>
  <c r="G141" i="17"/>
  <c r="G140" i="17"/>
  <c r="G139" i="17"/>
  <c r="G138" i="17"/>
  <c r="F137" i="17"/>
  <c r="E136" i="17"/>
  <c r="D135" i="17"/>
  <c r="G134" i="17"/>
  <c r="I134" i="17"/>
  <c r="F132" i="17"/>
  <c r="G130" i="17"/>
  <c r="I130" i="17"/>
  <c r="F77" i="17"/>
  <c r="G129" i="17"/>
  <c r="I129" i="17"/>
  <c r="F127" i="17"/>
  <c r="G125" i="17"/>
  <c r="I125" i="17"/>
  <c r="F123" i="17"/>
  <c r="H120" i="17"/>
  <c r="C119" i="17"/>
  <c r="E117" i="17"/>
  <c r="F116" i="17"/>
  <c r="G116" i="17"/>
  <c r="I116" i="17"/>
  <c r="H112" i="17"/>
  <c r="C111" i="17"/>
  <c r="E109" i="17"/>
  <c r="F108" i="17"/>
  <c r="G108" i="17"/>
  <c r="I108" i="17"/>
  <c r="E106" i="17"/>
  <c r="F105" i="17"/>
  <c r="G105" i="17"/>
  <c r="I105" i="17"/>
  <c r="E94" i="17"/>
  <c r="D82" i="17"/>
  <c r="G82" i="17"/>
  <c r="F82" i="17"/>
  <c r="F102" i="17"/>
  <c r="D65" i="17"/>
  <c r="G65" i="17"/>
  <c r="F65" i="17"/>
  <c r="F46" i="17"/>
  <c r="D14" i="17"/>
  <c r="G14" i="17"/>
  <c r="F14" i="17"/>
  <c r="C13" i="17"/>
  <c r="D13" i="17"/>
  <c r="G13" i="17"/>
  <c r="E13" i="17"/>
  <c r="C40" i="17"/>
  <c r="D40" i="17"/>
  <c r="E40" i="17"/>
  <c r="F40" i="17"/>
  <c r="G40" i="17"/>
  <c r="C10" i="17"/>
  <c r="D10" i="17"/>
  <c r="E10" i="17"/>
  <c r="F10" i="17"/>
  <c r="G10" i="17"/>
  <c r="F57" i="17"/>
  <c r="G57" i="17"/>
  <c r="F100" i="17"/>
  <c r="G100" i="17"/>
  <c r="D84" i="17"/>
  <c r="G84" i="17"/>
  <c r="C84" i="17"/>
  <c r="D88" i="17"/>
  <c r="G88" i="17"/>
  <c r="C88" i="17"/>
  <c r="E88" i="17"/>
  <c r="D80" i="17"/>
  <c r="G80" i="17"/>
  <c r="C80" i="17"/>
  <c r="D56" i="17"/>
  <c r="G56" i="17"/>
  <c r="C56" i="17"/>
  <c r="E56" i="17"/>
  <c r="D15" i="17"/>
  <c r="G15" i="17"/>
  <c r="C15" i="17"/>
  <c r="D67" i="17"/>
  <c r="G67" i="17"/>
  <c r="C67" i="17"/>
  <c r="E67" i="17"/>
  <c r="D29" i="17"/>
  <c r="G29" i="17"/>
  <c r="F29" i="17"/>
  <c r="D43" i="17"/>
  <c r="G43" i="17"/>
  <c r="E43" i="17"/>
  <c r="F43" i="17"/>
  <c r="C39" i="17"/>
  <c r="D39" i="17"/>
  <c r="E39" i="17"/>
  <c r="F39" i="17"/>
  <c r="G39" i="17"/>
  <c r="C37" i="17"/>
  <c r="D37" i="17"/>
  <c r="E37" i="17"/>
  <c r="F37" i="17"/>
  <c r="G37" i="17"/>
  <c r="E141" i="17"/>
  <c r="E140" i="17"/>
  <c r="E139" i="17"/>
  <c r="E138" i="17"/>
  <c r="D137" i="17"/>
  <c r="C136" i="17"/>
  <c r="F133" i="17"/>
  <c r="D132" i="17"/>
  <c r="G131" i="17"/>
  <c r="I131" i="17"/>
  <c r="F76" i="17"/>
  <c r="D77" i="17"/>
  <c r="G78" i="17"/>
  <c r="F128" i="17"/>
  <c r="D127" i="17"/>
  <c r="G126" i="17"/>
  <c r="I126" i="17"/>
  <c r="F124" i="17"/>
  <c r="D123" i="17"/>
  <c r="G122" i="17"/>
  <c r="I122" i="17"/>
  <c r="D120" i="17"/>
  <c r="H118" i="17"/>
  <c r="F114" i="17"/>
  <c r="G114" i="17"/>
  <c r="I114" i="17"/>
  <c r="D112" i="17"/>
  <c r="H110" i="17"/>
  <c r="F60" i="17"/>
  <c r="G60" i="17"/>
  <c r="D59" i="17"/>
  <c r="F101" i="17"/>
  <c r="G101" i="17"/>
  <c r="D86" i="17"/>
  <c r="E93" i="17"/>
  <c r="E52" i="17"/>
  <c r="E34" i="17"/>
  <c r="D48" i="17"/>
  <c r="G48" i="17"/>
  <c r="C48" i="17"/>
  <c r="E48" i="17"/>
  <c r="F48" i="17"/>
  <c r="C20" i="17"/>
  <c r="D20" i="17"/>
  <c r="E20" i="17"/>
  <c r="F20" i="17"/>
  <c r="G20" i="17"/>
  <c r="C17" i="17"/>
  <c r="D17" i="17"/>
  <c r="E17" i="17"/>
  <c r="F17" i="17"/>
  <c r="G17" i="17"/>
  <c r="C137" i="17"/>
  <c r="E128" i="17"/>
  <c r="E124" i="17"/>
  <c r="C120" i="17"/>
  <c r="E118" i="17"/>
  <c r="F117" i="17"/>
  <c r="G117" i="17"/>
  <c r="I117" i="17"/>
  <c r="E110" i="17"/>
  <c r="F109" i="17"/>
  <c r="G109" i="17"/>
  <c r="I109" i="17"/>
  <c r="E66" i="17"/>
  <c r="F106" i="17"/>
  <c r="G106" i="17"/>
  <c r="I106" i="17"/>
  <c r="E95" i="17"/>
  <c r="F94" i="17"/>
  <c r="G94" i="17"/>
  <c r="D79" i="17"/>
  <c r="G79" i="17"/>
  <c r="E79" i="17"/>
  <c r="F79" i="17"/>
  <c r="D102" i="17"/>
  <c r="G102" i="17"/>
  <c r="D74" i="17"/>
  <c r="G74" i="17"/>
  <c r="E74" i="17"/>
  <c r="F74" i="17"/>
  <c r="D46" i="17"/>
  <c r="G46" i="17"/>
  <c r="D27" i="17"/>
  <c r="G27" i="17"/>
  <c r="C27" i="17"/>
  <c r="E27" i="17"/>
  <c r="F27" i="17"/>
  <c r="C97" i="17"/>
  <c r="D97" i="17"/>
  <c r="E97" i="17"/>
  <c r="G97" i="17"/>
  <c r="F97" i="17"/>
  <c r="G132" i="17"/>
  <c r="I132" i="17"/>
  <c r="F112" i="17"/>
  <c r="G112" i="17"/>
  <c r="I112" i="17"/>
  <c r="F59" i="17"/>
  <c r="G59" i="17"/>
  <c r="F86" i="17"/>
  <c r="G86" i="17"/>
  <c r="D95" i="17"/>
  <c r="D93" i="17"/>
  <c r="G93" i="17"/>
  <c r="F93" i="17"/>
  <c r="D52" i="17"/>
  <c r="G52" i="17"/>
  <c r="F52" i="17"/>
  <c r="D34" i="17"/>
  <c r="G34" i="17"/>
  <c r="F34" i="17"/>
  <c r="C23" i="17"/>
  <c r="D23" i="17"/>
  <c r="E23" i="17"/>
  <c r="F23" i="17"/>
  <c r="G23" i="17"/>
  <c r="C61" i="17"/>
  <c r="D61" i="17"/>
  <c r="E61" i="17"/>
  <c r="F61" i="17"/>
  <c r="G61" i="17"/>
  <c r="C124" i="17"/>
  <c r="F115" i="17"/>
  <c r="G115" i="17"/>
  <c r="I115" i="17"/>
  <c r="H111" i="17"/>
  <c r="F107" i="17"/>
  <c r="G107" i="17"/>
  <c r="I107" i="17"/>
  <c r="F104" i="17"/>
  <c r="G104" i="17"/>
  <c r="I104" i="17"/>
  <c r="D85" i="17"/>
  <c r="G85" i="17"/>
  <c r="C85" i="17"/>
  <c r="E85" i="17"/>
  <c r="D87" i="17"/>
  <c r="G87" i="17"/>
  <c r="C87" i="17"/>
  <c r="D96" i="17"/>
  <c r="G96" i="17"/>
  <c r="C96" i="17"/>
  <c r="E96" i="17"/>
  <c r="D51" i="17"/>
  <c r="G51" i="17"/>
  <c r="C51" i="17"/>
  <c r="D49" i="17"/>
  <c r="G49" i="17"/>
  <c r="C49" i="17"/>
  <c r="E49" i="17"/>
  <c r="D32" i="17"/>
  <c r="G32" i="17"/>
  <c r="C32" i="17"/>
  <c r="F44" i="17"/>
  <c r="C64" i="17"/>
  <c r="D64" i="17"/>
  <c r="G64" i="17"/>
  <c r="E64" i="17"/>
  <c r="C22" i="17"/>
  <c r="D22" i="17"/>
  <c r="E22" i="17"/>
  <c r="F22" i="17"/>
  <c r="G22" i="17"/>
  <c r="C38" i="17"/>
  <c r="D38" i="17"/>
  <c r="E38" i="17"/>
  <c r="F38" i="17"/>
  <c r="G38" i="17"/>
  <c r="F119" i="17"/>
  <c r="G119" i="17"/>
  <c r="I119" i="17"/>
  <c r="G123" i="17"/>
  <c r="I123" i="17"/>
  <c r="G76" i="17"/>
  <c r="E119" i="17"/>
  <c r="F118" i="17"/>
  <c r="G118" i="17"/>
  <c r="I118" i="17"/>
  <c r="E111" i="17"/>
  <c r="F110" i="17"/>
  <c r="G110" i="17"/>
  <c r="I110" i="17"/>
  <c r="E57" i="17"/>
  <c r="F66" i="17"/>
  <c r="G66" i="17"/>
  <c r="E100" i="17"/>
  <c r="F95" i="17"/>
  <c r="G95" i="17"/>
  <c r="C63" i="17"/>
  <c r="D63" i="17"/>
  <c r="G63" i="17"/>
  <c r="E63" i="17"/>
  <c r="F63" i="17"/>
  <c r="C62" i="17"/>
  <c r="D62" i="17"/>
  <c r="E62" i="17"/>
  <c r="G62" i="17"/>
  <c r="F62" i="17"/>
  <c r="C41" i="17"/>
  <c r="D41" i="17"/>
  <c r="E41" i="17"/>
  <c r="F41" i="17"/>
  <c r="G41" i="17"/>
  <c r="C18" i="17"/>
  <c r="D18" i="17"/>
  <c r="E18" i="17"/>
  <c r="F18" i="17"/>
  <c r="G18" i="17"/>
  <c r="G77" i="17"/>
  <c r="G127" i="17"/>
  <c r="I127" i="17"/>
  <c r="H136" i="17"/>
  <c r="I141" i="17"/>
  <c r="I140" i="17"/>
  <c r="I139" i="17"/>
  <c r="I138" i="17"/>
  <c r="H137" i="17"/>
  <c r="G136" i="17"/>
  <c r="G128" i="17"/>
  <c r="I128" i="17"/>
  <c r="G137" i="17"/>
  <c r="F136" i="17"/>
  <c r="H132" i="17"/>
  <c r="H77" i="17"/>
  <c r="H127" i="17"/>
  <c r="H123" i="17"/>
  <c r="F121" i="17"/>
  <c r="G121" i="17"/>
  <c r="I121" i="17"/>
  <c r="D119" i="17"/>
  <c r="H117" i="17"/>
  <c r="F113" i="17"/>
  <c r="G113" i="17"/>
  <c r="I113" i="17"/>
  <c r="D111" i="17"/>
  <c r="H109" i="17"/>
  <c r="F58" i="17"/>
  <c r="G58" i="17"/>
  <c r="D57" i="17"/>
  <c r="H106" i="17"/>
  <c r="D98" i="17"/>
  <c r="G98" i="17"/>
  <c r="E98" i="17"/>
  <c r="F98" i="17"/>
  <c r="D83" i="17"/>
  <c r="G83" i="17"/>
  <c r="D71" i="17"/>
  <c r="G71" i="17"/>
  <c r="E71" i="17"/>
  <c r="F71" i="17"/>
  <c r="D75" i="17"/>
  <c r="G75" i="17"/>
  <c r="D69" i="17"/>
  <c r="G69" i="17"/>
  <c r="E69" i="17"/>
  <c r="F69" i="17"/>
  <c r="D33" i="17"/>
  <c r="G33" i="17"/>
  <c r="E29" i="17"/>
  <c r="D44" i="17"/>
  <c r="G44" i="17"/>
  <c r="C44" i="17"/>
  <c r="F99" i="17"/>
  <c r="D89" i="17"/>
  <c r="G89" i="17"/>
  <c r="F91" i="17"/>
  <c r="D81" i="17"/>
  <c r="G81" i="17"/>
  <c r="F73" i="17"/>
  <c r="D72" i="17"/>
  <c r="G72" i="17"/>
  <c r="F50" i="17"/>
  <c r="D55" i="17"/>
  <c r="G55" i="17"/>
  <c r="F45" i="17"/>
  <c r="D54" i="17"/>
  <c r="G54" i="17"/>
  <c r="F53" i="17"/>
  <c r="D31" i="17"/>
  <c r="G31" i="17"/>
  <c r="F28" i="17"/>
  <c r="D42" i="17"/>
  <c r="G42" i="17"/>
  <c r="C25" i="17"/>
  <c r="D25" i="17"/>
  <c r="E25" i="17"/>
  <c r="G25" i="17"/>
  <c r="D92" i="17"/>
  <c r="G92" i="17"/>
  <c r="D90" i="17"/>
  <c r="G90" i="17"/>
  <c r="D70" i="17"/>
  <c r="G70" i="17"/>
  <c r="D35" i="17"/>
  <c r="G35" i="17"/>
  <c r="D68" i="17"/>
  <c r="G68" i="17"/>
  <c r="D30" i="17"/>
  <c r="G30" i="17"/>
  <c r="E47" i="17"/>
  <c r="C12" i="17"/>
  <c r="D12" i="17"/>
  <c r="E12" i="17"/>
  <c r="G12" i="17"/>
  <c r="D99" i="17"/>
  <c r="G99" i="17"/>
  <c r="D91" i="17"/>
  <c r="G91" i="17"/>
  <c r="D73" i="17"/>
  <c r="G73" i="17"/>
  <c r="D50" i="17"/>
  <c r="G50" i="17"/>
  <c r="D45" i="17"/>
  <c r="G45" i="17"/>
  <c r="D53" i="17"/>
  <c r="G53" i="17"/>
  <c r="D28" i="17"/>
  <c r="G28" i="17"/>
  <c r="C24" i="17"/>
  <c r="D24" i="17"/>
  <c r="E24" i="17"/>
  <c r="G24" i="17"/>
  <c r="C21" i="17"/>
  <c r="D21" i="17"/>
  <c r="E21" i="17"/>
  <c r="F21" i="17"/>
  <c r="G21" i="17"/>
  <c r="C19" i="17"/>
  <c r="D19" i="17"/>
  <c r="E19" i="17"/>
  <c r="F19" i="17"/>
  <c r="G19" i="17"/>
  <c r="C11" i="17"/>
  <c r="D11" i="17"/>
  <c r="E11" i="17"/>
  <c r="F11" i="17"/>
  <c r="G11" i="17"/>
  <c r="C9" i="17"/>
  <c r="D9" i="17"/>
  <c r="E9" i="17"/>
  <c r="F9" i="17"/>
  <c r="G9" i="17"/>
  <c r="D47" i="17"/>
  <c r="G47" i="17"/>
  <c r="C26" i="17"/>
  <c r="D26" i="17"/>
  <c r="E26" i="17"/>
  <c r="G26" i="17"/>
  <c r="H143" i="17"/>
  <c r="G36" i="17"/>
  <c r="G8" i="17"/>
  <c r="G7" i="17"/>
  <c r="G6" i="17"/>
  <c r="G16" i="17"/>
  <c r="G143" i="17"/>
  <c r="F36" i="17"/>
  <c r="F8" i="17"/>
  <c r="F7" i="17"/>
  <c r="F6" i="17"/>
  <c r="F16" i="17"/>
  <c r="F143" i="17"/>
  <c r="E36" i="17"/>
  <c r="E8" i="17"/>
  <c r="E7" i="17"/>
  <c r="E6" i="17"/>
  <c r="E16" i="17"/>
  <c r="E143" i="17"/>
  <c r="D36" i="17"/>
  <c r="D8" i="17"/>
  <c r="D7" i="17"/>
  <c r="D6" i="17"/>
  <c r="D16" i="17"/>
  <c r="D143" i="17"/>
  <c r="E6" i="16" l="1"/>
  <c r="I6" i="17" s="1"/>
  <c r="E7" i="16"/>
  <c r="I10" i="17" s="1"/>
  <c r="E8" i="16"/>
  <c r="I8" i="17" s="1"/>
  <c r="I16" i="17"/>
  <c r="I28" i="17"/>
  <c r="I25" i="17"/>
  <c r="I26" i="17"/>
  <c r="I63" i="17"/>
  <c r="E42" i="16"/>
  <c r="E43" i="16"/>
  <c r="E44" i="16"/>
  <c r="E45" i="16"/>
  <c r="E46" i="16"/>
  <c r="E47" i="16"/>
  <c r="E48" i="16"/>
  <c r="E49" i="16"/>
  <c r="E50" i="16"/>
  <c r="E51" i="16"/>
  <c r="E52" i="16"/>
  <c r="I54" i="17" s="1"/>
  <c r="E53" i="16"/>
  <c r="E54" i="16"/>
  <c r="I15" i="17"/>
  <c r="E59" i="16"/>
  <c r="E60" i="16"/>
  <c r="E62" i="16"/>
  <c r="E63" i="16"/>
  <c r="E64" i="16"/>
  <c r="E65" i="16"/>
  <c r="E66" i="16"/>
  <c r="E67" i="16"/>
  <c r="E68" i="16"/>
  <c r="E69" i="16"/>
  <c r="E70" i="16"/>
  <c r="E71" i="16"/>
  <c r="E72" i="16"/>
  <c r="I96" i="17" s="1"/>
  <c r="E73" i="16"/>
  <c r="I102" i="17" s="1"/>
  <c r="E74" i="16"/>
  <c r="E75" i="16"/>
  <c r="E76" i="16"/>
  <c r="E77" i="16"/>
  <c r="E78" i="16"/>
  <c r="E79" i="16"/>
  <c r="E80" i="16"/>
  <c r="E81" i="16"/>
  <c r="I83" i="17" s="1"/>
  <c r="E82" i="16"/>
  <c r="E83" i="16"/>
  <c r="E84" i="16"/>
  <c r="E85" i="16"/>
  <c r="E86" i="16"/>
  <c r="E87" i="16"/>
  <c r="E88" i="16"/>
  <c r="E89" i="16"/>
  <c r="E90" i="16"/>
  <c r="E91" i="16"/>
  <c r="E92" i="16"/>
  <c r="E93" i="16"/>
  <c r="I103" i="17" s="1"/>
  <c r="E94" i="16"/>
  <c r="I101" i="17" s="1"/>
  <c r="E95" i="16"/>
  <c r="E96" i="16"/>
  <c r="E97" i="16"/>
  <c r="I57" i="17"/>
  <c r="E100" i="16"/>
  <c r="I59" i="17" s="1"/>
  <c r="E101" i="16"/>
  <c r="E102" i="16"/>
  <c r="I60" i="17" s="1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I78" i="17" s="1"/>
  <c r="E127" i="16"/>
  <c r="I77" i="17" s="1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4" i="16"/>
  <c r="I143" i="17" s="1"/>
  <c r="I89" i="17" l="1"/>
  <c r="I85" i="17"/>
  <c r="I80" i="17"/>
  <c r="I70" i="17"/>
  <c r="I100" i="17"/>
  <c r="I99" i="17"/>
  <c r="I98" i="17"/>
  <c r="I95" i="17"/>
  <c r="I94" i="17"/>
  <c r="I93" i="17"/>
  <c r="I92" i="17"/>
  <c r="I91" i="17"/>
  <c r="I90" i="17"/>
  <c r="I88" i="17"/>
  <c r="I87" i="17"/>
  <c r="I86" i="17"/>
  <c r="I84" i="17"/>
  <c r="I82" i="17"/>
  <c r="I81" i="17"/>
  <c r="I79" i="17"/>
  <c r="I76" i="17"/>
  <c r="I75" i="17"/>
  <c r="I73" i="17"/>
  <c r="I69" i="17"/>
  <c r="I62" i="17"/>
  <c r="I61" i="17"/>
  <c r="I49" i="17"/>
  <c r="I97" i="17"/>
  <c r="I29" i="17"/>
  <c r="I14" i="17"/>
  <c r="I52" i="17"/>
  <c r="I53" i="17"/>
  <c r="I48" i="17"/>
  <c r="I45" i="17"/>
  <c r="I44" i="17"/>
  <c r="I35" i="17"/>
  <c r="I31" i="17"/>
  <c r="I30" i="17"/>
  <c r="I18" i="17"/>
  <c r="I13" i="17"/>
  <c r="I9" i="17"/>
  <c r="I74" i="17"/>
  <c r="I72" i="17"/>
  <c r="I71" i="17"/>
  <c r="I68" i="17"/>
  <c r="I56" i="17"/>
  <c r="I66" i="17"/>
  <c r="I65" i="17"/>
  <c r="I64" i="17"/>
  <c r="I58" i="17"/>
  <c r="I55" i="17"/>
  <c r="I51" i="17"/>
  <c r="I67" i="17"/>
  <c r="I50" i="17"/>
  <c r="I47" i="17"/>
  <c r="I46" i="17"/>
  <c r="I43" i="17"/>
  <c r="I42" i="17"/>
  <c r="I41" i="17"/>
  <c r="I40" i="17"/>
  <c r="I38" i="17"/>
  <c r="I37" i="17"/>
  <c r="I36" i="17"/>
  <c r="I34" i="17"/>
  <c r="I33" i="17"/>
  <c r="I32" i="17"/>
  <c r="I27" i="17"/>
  <c r="I24" i="17"/>
  <c r="I23" i="17"/>
  <c r="I39" i="17"/>
  <c r="I22" i="17"/>
  <c r="I21" i="17"/>
  <c r="I20" i="17"/>
  <c r="I19" i="17"/>
  <c r="I17" i="17"/>
  <c r="I12" i="17"/>
  <c r="I11" i="17"/>
  <c r="I7" i="17"/>
  <c r="D2" i="40"/>
  <c r="D2" i="39"/>
  <c r="D2" i="38"/>
  <c r="D2" i="37"/>
  <c r="D2" i="36"/>
  <c r="D2" i="35"/>
  <c r="D2" i="34"/>
  <c r="D2" i="33"/>
  <c r="D2" i="32"/>
  <c r="D2" i="31"/>
  <c r="D3" i="17"/>
  <c r="I142" i="17"/>
  <c r="H2" i="15"/>
  <c r="H90" i="15" l="1"/>
  <c r="H103" i="15"/>
  <c r="H323" i="15"/>
  <c r="H432" i="15"/>
  <c r="H87" i="15"/>
  <c r="H85" i="15"/>
  <c r="H41" i="15"/>
  <c r="H265" i="15"/>
  <c r="H95" i="15"/>
  <c r="H192" i="15"/>
  <c r="H49" i="15"/>
  <c r="H465" i="15"/>
  <c r="H263" i="15"/>
  <c r="H198" i="15"/>
  <c r="H18" i="15"/>
  <c r="H466" i="15"/>
  <c r="H283" i="15"/>
  <c r="H388" i="15"/>
  <c r="H234" i="15"/>
  <c r="H356" i="15"/>
  <c r="H252" i="15"/>
  <c r="H72" i="15"/>
  <c r="H26" i="15"/>
  <c r="H405" i="15"/>
  <c r="H397" i="15"/>
  <c r="H40" i="15"/>
  <c r="H475" i="15"/>
  <c r="H437" i="15"/>
  <c r="H186" i="15"/>
  <c r="H47" i="15"/>
  <c r="H82" i="15"/>
  <c r="H452" i="15"/>
  <c r="H245" i="15"/>
  <c r="H178" i="15"/>
  <c r="H61" i="15"/>
  <c r="H442" i="15"/>
  <c r="H330" i="15"/>
  <c r="H468" i="15"/>
  <c r="H174" i="15"/>
  <c r="H331" i="15"/>
  <c r="H244" i="15"/>
  <c r="H419" i="15"/>
  <c r="H93" i="15"/>
  <c r="H362" i="15"/>
  <c r="H59" i="17" s="1"/>
  <c r="H246" i="15"/>
  <c r="H311" i="15"/>
  <c r="H33" i="15"/>
  <c r="H449" i="15"/>
  <c r="H350" i="15"/>
  <c r="H28" i="17" s="1"/>
  <c r="H205" i="15"/>
  <c r="H58" i="17" s="1"/>
  <c r="H65" i="15"/>
  <c r="H141" i="15"/>
  <c r="H460" i="15"/>
  <c r="H51" i="15"/>
  <c r="H232" i="15"/>
  <c r="H185" i="15"/>
  <c r="H25" i="15"/>
  <c r="H60" i="17" s="1"/>
  <c r="H240" i="15"/>
  <c r="H375" i="15"/>
  <c r="H226" i="15"/>
  <c r="H160" i="15"/>
  <c r="H23" i="15"/>
  <c r="H355" i="15"/>
  <c r="H396" i="15"/>
  <c r="H333" i="15"/>
  <c r="H326" i="15"/>
  <c r="H111" i="15"/>
  <c r="H157" i="15"/>
  <c r="H163" i="15"/>
  <c r="H70" i="15"/>
  <c r="H292" i="15"/>
  <c r="H63" i="15"/>
  <c r="H135" i="15"/>
  <c r="H116" i="15"/>
  <c r="H447" i="15"/>
  <c r="H235" i="15"/>
  <c r="H32" i="15"/>
  <c r="H121" i="15"/>
  <c r="H390" i="15"/>
  <c r="H250" i="15"/>
  <c r="H351" i="15"/>
  <c r="H383" i="15"/>
  <c r="H229" i="15"/>
  <c r="H179" i="15"/>
  <c r="H175" i="15"/>
  <c r="H69" i="15"/>
  <c r="H172" i="15"/>
  <c r="H139" i="15"/>
  <c r="H173" i="15"/>
  <c r="H176" i="15"/>
  <c r="H83" i="15"/>
  <c r="H27" i="15"/>
  <c r="H207" i="15"/>
  <c r="H461" i="15"/>
  <c r="H148" i="15"/>
  <c r="H177" i="15"/>
  <c r="H279" i="15"/>
  <c r="H45" i="15"/>
  <c r="H327" i="15"/>
  <c r="H130" i="15"/>
  <c r="H126" i="15"/>
  <c r="H242" i="15"/>
  <c r="H247" i="15"/>
  <c r="H181" i="15"/>
  <c r="H384" i="15"/>
  <c r="H161" i="15"/>
  <c r="H320" i="15"/>
  <c r="H159" i="15"/>
  <c r="H344" i="15"/>
  <c r="H51" i="17" s="1"/>
  <c r="H315" i="15"/>
  <c r="H204" i="15"/>
  <c r="H138" i="15"/>
  <c r="H339" i="15"/>
  <c r="H354" i="15"/>
  <c r="H373" i="15"/>
  <c r="H406" i="15"/>
  <c r="H438" i="15"/>
  <c r="H473" i="15"/>
  <c r="H394" i="15"/>
  <c r="H269" i="15"/>
  <c r="H73" i="15"/>
  <c r="H294" i="15"/>
  <c r="H340" i="15"/>
  <c r="H456" i="15"/>
  <c r="H39" i="15"/>
  <c r="H341" i="15"/>
  <c r="H30" i="15"/>
  <c r="H458" i="15"/>
  <c r="H227" i="15"/>
  <c r="H325" i="15"/>
  <c r="H443" i="15"/>
  <c r="H46" i="15"/>
  <c r="H444" i="15"/>
  <c r="H322" i="15"/>
  <c r="H329" i="15"/>
  <c r="H345" i="15"/>
  <c r="H363" i="15"/>
  <c r="H378" i="15"/>
  <c r="H398" i="15"/>
  <c r="H412" i="15"/>
  <c r="H425" i="15"/>
  <c r="H445" i="15"/>
  <c r="H464" i="15"/>
  <c r="H314" i="15"/>
  <c r="H58" i="15"/>
  <c r="H12" i="17" s="1"/>
  <c r="H426" i="15"/>
  <c r="H306" i="15"/>
  <c r="H321" i="15"/>
  <c r="H78" i="15"/>
  <c r="H332" i="15"/>
  <c r="H346" i="15"/>
  <c r="H364" i="15"/>
  <c r="H379" i="15"/>
  <c r="H399" i="15"/>
  <c r="H427" i="15"/>
  <c r="H446" i="15"/>
  <c r="H467" i="15"/>
  <c r="H195" i="15"/>
  <c r="H15" i="15"/>
  <c r="H287" i="15"/>
  <c r="H416" i="15"/>
  <c r="H309" i="15"/>
  <c r="H310" i="15"/>
  <c r="H439" i="15"/>
  <c r="H389" i="15"/>
  <c r="H360" i="15"/>
  <c r="H477" i="15"/>
  <c r="H377" i="15"/>
  <c r="H463" i="15"/>
  <c r="H413" i="15"/>
  <c r="H284" i="15"/>
  <c r="H307" i="15"/>
  <c r="H298" i="15"/>
  <c r="H448" i="15"/>
  <c r="H189" i="15"/>
  <c r="H407" i="15"/>
  <c r="H347" i="15"/>
  <c r="H409" i="15"/>
  <c r="H440" i="15"/>
  <c r="H27" i="17" s="1"/>
  <c r="H476" i="15"/>
  <c r="H301" i="15"/>
  <c r="H343" i="15"/>
  <c r="H43" i="15"/>
  <c r="H63" i="17" s="1"/>
  <c r="H318" i="15"/>
  <c r="H361" i="15"/>
  <c r="H424" i="15"/>
  <c r="H319" i="15"/>
  <c r="H297" i="15"/>
  <c r="H334" i="15"/>
  <c r="H348" i="15"/>
  <c r="H366" i="15"/>
  <c r="H380" i="15"/>
  <c r="H400" i="15"/>
  <c r="H414" i="15"/>
  <c r="H428" i="15"/>
  <c r="H74" i="15"/>
  <c r="H469" i="15"/>
  <c r="H50" i="15"/>
  <c r="H304" i="15"/>
  <c r="H208" i="15"/>
  <c r="H308" i="15"/>
  <c r="H288" i="15"/>
  <c r="H335" i="15"/>
  <c r="H53" i="17" s="1"/>
  <c r="H42" i="15"/>
  <c r="H365" i="15"/>
  <c r="H381" i="15"/>
  <c r="H401" i="15"/>
  <c r="H415" i="15"/>
  <c r="H429" i="15"/>
  <c r="H19" i="15"/>
  <c r="H470" i="15"/>
  <c r="H376" i="15"/>
  <c r="H342" i="15"/>
  <c r="H275" i="15"/>
  <c r="H66" i="15"/>
  <c r="H289" i="15"/>
  <c r="H337" i="15"/>
  <c r="H349" i="15"/>
  <c r="H368" i="15"/>
  <c r="H382" i="15"/>
  <c r="H402" i="15"/>
  <c r="H431" i="15"/>
  <c r="H471" i="15"/>
  <c r="H112" i="15"/>
  <c r="H290" i="15"/>
  <c r="H60" i="15"/>
  <c r="H147" i="15"/>
  <c r="H300" i="15"/>
  <c r="H28" i="15"/>
  <c r="H274" i="15"/>
  <c r="H295" i="15"/>
  <c r="H80" i="15"/>
  <c r="H462" i="15"/>
  <c r="H324" i="15"/>
  <c r="H296" i="15"/>
  <c r="H395" i="15"/>
  <c r="H367" i="15"/>
  <c r="H303" i="15"/>
  <c r="H336" i="15"/>
  <c r="H352" i="15"/>
  <c r="H369" i="15"/>
  <c r="H385" i="15"/>
  <c r="H403" i="15"/>
  <c r="H417" i="15"/>
  <c r="H435" i="15"/>
  <c r="H451" i="15"/>
  <c r="H62" i="15"/>
  <c r="H77" i="15"/>
  <c r="H241" i="15"/>
  <c r="H39" i="17" s="1"/>
  <c r="H109" i="15"/>
  <c r="H312" i="15"/>
  <c r="H291" i="15"/>
  <c r="H338" i="15"/>
  <c r="H353" i="15"/>
  <c r="H370" i="15"/>
  <c r="H386" i="15"/>
  <c r="H404" i="15"/>
  <c r="H418" i="15"/>
  <c r="H436" i="15"/>
  <c r="H450" i="15"/>
  <c r="H472" i="15"/>
  <c r="H408" i="15"/>
  <c r="H459" i="15"/>
  <c r="H441" i="15"/>
  <c r="H313" i="15"/>
  <c r="H293" i="15"/>
  <c r="H387" i="15"/>
  <c r="H420" i="15"/>
  <c r="H455" i="15"/>
  <c r="H457" i="15"/>
  <c r="H44" i="15"/>
  <c r="H71" i="17" s="1"/>
  <c r="H358" i="15"/>
  <c r="H374" i="15"/>
  <c r="H422" i="15"/>
  <c r="H474" i="15"/>
  <c r="H316" i="15"/>
  <c r="H359" i="15"/>
  <c r="H421" i="15"/>
  <c r="H317" i="15"/>
  <c r="H391" i="15"/>
  <c r="H423" i="15"/>
  <c r="H212" i="15"/>
  <c r="H302" i="15"/>
  <c r="H328" i="15"/>
  <c r="H411" i="15"/>
  <c r="H55" i="15"/>
  <c r="H107" i="15"/>
  <c r="H128" i="15"/>
  <c r="H144" i="15"/>
  <c r="H158" i="15"/>
  <c r="H61" i="17" s="1"/>
  <c r="H193" i="15"/>
  <c r="H211" i="15"/>
  <c r="H221" i="15"/>
  <c r="H248" i="15"/>
  <c r="H261" i="15"/>
  <c r="H276" i="15"/>
  <c r="H86" i="17"/>
  <c r="H103" i="17"/>
  <c r="H82" i="17"/>
  <c r="H108" i="15"/>
  <c r="H146" i="15"/>
  <c r="H194" i="15"/>
  <c r="H223" i="15"/>
  <c r="H64" i="15"/>
  <c r="H62" i="17"/>
  <c r="H169" i="15"/>
  <c r="H89" i="15"/>
  <c r="H118" i="15"/>
  <c r="H168" i="15"/>
  <c r="H237" i="15"/>
  <c r="H142" i="15"/>
  <c r="H10" i="17" s="1"/>
  <c r="H272" i="15"/>
  <c r="H110" i="15"/>
  <c r="H131" i="15"/>
  <c r="H145" i="15"/>
  <c r="H68" i="15"/>
  <c r="H196" i="15"/>
  <c r="H213" i="15"/>
  <c r="H224" i="15"/>
  <c r="H21" i="17" s="1"/>
  <c r="H251" i="15"/>
  <c r="H91" i="15"/>
  <c r="H14" i="17" s="1"/>
  <c r="H278" i="15"/>
  <c r="H102" i="17"/>
  <c r="H16" i="15"/>
  <c r="H80" i="17" s="1"/>
  <c r="H114" i="15"/>
  <c r="H48" i="15"/>
  <c r="H97" i="17" s="1"/>
  <c r="H165" i="15"/>
  <c r="H216" i="15"/>
  <c r="H90" i="17"/>
  <c r="H154" i="15"/>
  <c r="H85" i="17"/>
  <c r="H17" i="15"/>
  <c r="H132" i="15"/>
  <c r="H149" i="15"/>
  <c r="H162" i="15"/>
  <c r="H197" i="15"/>
  <c r="H214" i="15"/>
  <c r="H225" i="15"/>
  <c r="H253" i="15"/>
  <c r="H24" i="17" s="1"/>
  <c r="H266" i="15"/>
  <c r="H280" i="15"/>
  <c r="H91" i="17"/>
  <c r="H72" i="17"/>
  <c r="H134" i="15"/>
  <c r="H182" i="15"/>
  <c r="H231" i="15"/>
  <c r="H88" i="17"/>
  <c r="H187" i="15"/>
  <c r="H271" i="15"/>
  <c r="H98" i="17"/>
  <c r="H113" i="15"/>
  <c r="H133" i="15"/>
  <c r="H150" i="15"/>
  <c r="H164" i="15"/>
  <c r="H199" i="15"/>
  <c r="H215" i="15"/>
  <c r="H228" i="15"/>
  <c r="H254" i="15"/>
  <c r="H267" i="15"/>
  <c r="H281" i="15"/>
  <c r="H89" i="17"/>
  <c r="H38" i="17"/>
  <c r="H96" i="17"/>
  <c r="H200" i="15"/>
  <c r="H282" i="15"/>
  <c r="H206" i="15"/>
  <c r="H255" i="15"/>
  <c r="H92" i="17"/>
  <c r="H259" i="15"/>
  <c r="H100" i="15"/>
  <c r="H115" i="15"/>
  <c r="H136" i="15"/>
  <c r="H151" i="15"/>
  <c r="H166" i="15"/>
  <c r="H183" i="15"/>
  <c r="H201" i="15"/>
  <c r="H88" i="15"/>
  <c r="H87" i="17" s="1"/>
  <c r="H233" i="15"/>
  <c r="H256" i="15"/>
  <c r="H268" i="15"/>
  <c r="H286" i="15"/>
  <c r="H100" i="17" s="1"/>
  <c r="H81" i="17"/>
  <c r="H18" i="17"/>
  <c r="H47" i="17"/>
  <c r="H83" i="17"/>
  <c r="H65" i="17"/>
  <c r="H137" i="15"/>
  <c r="H167" i="15"/>
  <c r="H217" i="15"/>
  <c r="H257" i="15"/>
  <c r="H270" i="15"/>
  <c r="H94" i="17"/>
  <c r="H56" i="17"/>
  <c r="H101" i="15"/>
  <c r="H117" i="15"/>
  <c r="H152" i="15"/>
  <c r="H48" i="17" s="1"/>
  <c r="H184" i="15"/>
  <c r="H202" i="15"/>
  <c r="H236" i="15"/>
  <c r="H285" i="15"/>
  <c r="H140" i="15"/>
  <c r="H153" i="15"/>
  <c r="H203" i="15"/>
  <c r="H258" i="15"/>
  <c r="H30" i="17"/>
  <c r="H104" i="15"/>
  <c r="H219" i="15"/>
  <c r="H95" i="17"/>
  <c r="H238" i="15"/>
  <c r="H105" i="15"/>
  <c r="H122" i="15"/>
  <c r="H143" i="15"/>
  <c r="H75" i="17" s="1"/>
  <c r="H155" i="15"/>
  <c r="H170" i="15"/>
  <c r="H190" i="15"/>
  <c r="H209" i="15"/>
  <c r="H220" i="15"/>
  <c r="H239" i="15"/>
  <c r="H260" i="15"/>
  <c r="H74" i="17" s="1"/>
  <c r="H57" i="15"/>
  <c r="H99" i="17"/>
  <c r="H79" i="17"/>
  <c r="H129" i="15"/>
  <c r="H22" i="15"/>
  <c r="H249" i="15"/>
  <c r="H277" i="15"/>
  <c r="H101" i="17"/>
  <c r="H188" i="15"/>
  <c r="H106" i="15"/>
  <c r="H127" i="15"/>
  <c r="H92" i="15"/>
  <c r="H34" i="17" s="1"/>
  <c r="H156" i="15"/>
  <c r="H54" i="15"/>
  <c r="H16" i="17" s="1"/>
  <c r="H191" i="15"/>
  <c r="H210" i="15"/>
  <c r="H222" i="15"/>
  <c r="H243" i="15"/>
  <c r="H21" i="15"/>
  <c r="H273" i="15"/>
  <c r="H84" i="17"/>
  <c r="H70" i="17"/>
  <c r="H102" i="15"/>
  <c r="H218" i="15"/>
  <c r="H120" i="15"/>
  <c r="H19" i="17" s="1"/>
  <c r="H99" i="15"/>
  <c r="H40" i="17" s="1"/>
  <c r="C142" i="17"/>
  <c r="D142" i="17"/>
  <c r="E142" i="17"/>
  <c r="F142" i="17"/>
  <c r="G142" i="17"/>
  <c r="I1" i="36"/>
  <c r="I1" i="40"/>
  <c r="I1" i="34"/>
  <c r="H142" i="17"/>
  <c r="H98" i="15"/>
  <c r="I1" i="32"/>
  <c r="I1" i="39"/>
  <c r="I1" i="31"/>
  <c r="I1" i="37"/>
  <c r="I1" i="38"/>
  <c r="H2" i="17"/>
  <c r="I1" i="35"/>
  <c r="I1" i="33"/>
  <c r="H29" i="17" l="1"/>
  <c r="H36" i="17"/>
  <c r="H68" i="17"/>
  <c r="H26" i="17"/>
  <c r="H49" i="17"/>
  <c r="H67" i="17"/>
  <c r="H32" i="17"/>
  <c r="H11" i="17"/>
  <c r="H20" i="17"/>
  <c r="H13" i="17"/>
  <c r="H15" i="17"/>
  <c r="H43" i="17"/>
  <c r="H46" i="17"/>
  <c r="H25" i="17"/>
  <c r="H45" i="17"/>
  <c r="H17" i="17"/>
  <c r="H64" i="17"/>
  <c r="H57" i="17"/>
  <c r="H35" i="17"/>
  <c r="H55" i="17"/>
  <c r="H50" i="17"/>
  <c r="H31" i="17"/>
  <c r="H22" i="17"/>
  <c r="H73" i="17"/>
  <c r="H8" i="17"/>
  <c r="H54" i="17"/>
  <c r="H33" i="17"/>
  <c r="H52" i="17"/>
  <c r="H69" i="17"/>
  <c r="H9" i="17"/>
  <c r="H7" i="17"/>
  <c r="H93" i="17"/>
  <c r="H66" i="17"/>
  <c r="H37" i="17"/>
  <c r="H6" i="17"/>
  <c r="H44" i="17"/>
  <c r="H41" i="17"/>
  <c r="H42" i="17"/>
  <c r="H23" i="17"/>
</calcChain>
</file>

<file path=xl/sharedStrings.xml><?xml version="1.0" encoding="utf-8"?>
<sst xmlns="http://schemas.openxmlformats.org/spreadsheetml/2006/main" count="2887" uniqueCount="768">
  <si>
    <t>Oddíl</t>
  </si>
  <si>
    <t>Čas</t>
  </si>
  <si>
    <t>"S KOPEČKA DO KOPEČKA"</t>
  </si>
  <si>
    <t>Rok narození</t>
  </si>
  <si>
    <t>SKI-OB Šternberk</t>
  </si>
  <si>
    <t>Biatlon Prostějov</t>
  </si>
  <si>
    <t>Olomouc</t>
  </si>
  <si>
    <t>TJ Liga 100 Olomouc</t>
  </si>
  <si>
    <t>AK Olomouc</t>
  </si>
  <si>
    <t>TJ Sokol Mrsklesy</t>
  </si>
  <si>
    <t>KVS Náměšť na Hané</t>
  </si>
  <si>
    <t>Fortex Moravský Beroun</t>
  </si>
  <si>
    <t>Trisk Olomouc</t>
  </si>
  <si>
    <t>Loko Břeclav</t>
  </si>
  <si>
    <t>OS pohyb a zdraví</t>
  </si>
  <si>
    <t>SKI OB Šternberk</t>
  </si>
  <si>
    <t>Hranice</t>
  </si>
  <si>
    <t>Šternberk</t>
  </si>
  <si>
    <t>SK Salix Grymov</t>
  </si>
  <si>
    <t>DRACY</t>
  </si>
  <si>
    <t>SK DAMA SPORT Šumperk</t>
  </si>
  <si>
    <t>SK Prostějov</t>
  </si>
  <si>
    <t>SK K2 Prostějov</t>
  </si>
  <si>
    <t>Protivanov</t>
  </si>
  <si>
    <t>TJ Granitol Mor. Beroun</t>
  </si>
  <si>
    <t>Hlubočky</t>
  </si>
  <si>
    <t>Prostějov</t>
  </si>
  <si>
    <t>AC Ústí n. L.</t>
  </si>
  <si>
    <t>HŽP Prostějov</t>
  </si>
  <si>
    <t>Adidas team running</t>
  </si>
  <si>
    <t>Startovní číslo</t>
  </si>
  <si>
    <t>Kategorie</t>
  </si>
  <si>
    <t>Pohlaví</t>
  </si>
  <si>
    <t>Ž</t>
  </si>
  <si>
    <t>M</t>
  </si>
  <si>
    <t>AK Šternberk</t>
  </si>
  <si>
    <t>Mikolajice</t>
  </si>
  <si>
    <t>neudáno</t>
  </si>
  <si>
    <t>Loučany</t>
  </si>
  <si>
    <t>Litovel</t>
  </si>
  <si>
    <t xml:space="preserve"> neudáno</t>
  </si>
  <si>
    <t>Neudáno</t>
  </si>
  <si>
    <t>SKD Otrokovice</t>
  </si>
  <si>
    <t>AK Drnovice</t>
  </si>
  <si>
    <t>SK Vyhlídka</t>
  </si>
  <si>
    <t>TTL Olomouc</t>
  </si>
  <si>
    <t>Horka nad Moravou</t>
  </si>
  <si>
    <t>VHT Přerov</t>
  </si>
  <si>
    <t>TJ Tršice</t>
  </si>
  <si>
    <t>Prosport Šumperk</t>
  </si>
  <si>
    <t>JTM-GA Šternberk</t>
  </si>
  <si>
    <t>Sokol Nové Sady</t>
  </si>
  <si>
    <t>Vivat Sport</t>
  </si>
  <si>
    <t>Vsacan Tour Vsetín</t>
  </si>
  <si>
    <t>CycloRacing</t>
  </si>
  <si>
    <t>Orel Horní Moštěnice</t>
  </si>
  <si>
    <t>Kroměříž</t>
  </si>
  <si>
    <t>Přerov</t>
  </si>
  <si>
    <t>Tucet Team</t>
  </si>
  <si>
    <t>Pořadí</t>
  </si>
  <si>
    <t>Výsledky setříděné absolutně</t>
  </si>
  <si>
    <t>Výsledky Muži A</t>
  </si>
  <si>
    <t>Výsledky Muži B</t>
  </si>
  <si>
    <t>Výsledky Muži D</t>
  </si>
  <si>
    <t>Výsledky Muži E</t>
  </si>
  <si>
    <t>Výsledky Ženy F</t>
  </si>
  <si>
    <t>Výsledky Ženy G</t>
  </si>
  <si>
    <t>Výsledky Ženy H</t>
  </si>
  <si>
    <t>Univerzita Olomouc</t>
  </si>
  <si>
    <t>Výsledky Muži C</t>
  </si>
  <si>
    <t>P - příchozí 4km (2 okruhy)</t>
  </si>
  <si>
    <t>SK Hranice</t>
  </si>
  <si>
    <t>ISCAREX</t>
  </si>
  <si>
    <t>SK Přerov</t>
  </si>
  <si>
    <t>TJ Uničov</t>
  </si>
  <si>
    <t>Ludvíkov</t>
  </si>
  <si>
    <t>SK Slatinky</t>
  </si>
  <si>
    <t>-</t>
  </si>
  <si>
    <t>Klatovy</t>
  </si>
  <si>
    <t>MK Radslavice</t>
  </si>
  <si>
    <t>Baliny</t>
  </si>
  <si>
    <t>MKS Ostrava</t>
  </si>
  <si>
    <t>Los Rapidos</t>
  </si>
  <si>
    <t>Kosířan</t>
  </si>
  <si>
    <t>Silný TEAM Uničov</t>
  </si>
  <si>
    <t>TJ Sokol Týn n. Bečvou</t>
  </si>
  <si>
    <t>VARADERO</t>
  </si>
  <si>
    <t>KVS Olomouc</t>
  </si>
  <si>
    <t>Hulín</t>
  </si>
  <si>
    <t>Burky TEAM</t>
  </si>
  <si>
    <t>TRIX - Šternberk</t>
  </si>
  <si>
    <t>Příjmení</t>
  </si>
  <si>
    <t>Jméno</t>
  </si>
  <si>
    <t>Adam</t>
  </si>
  <si>
    <t>Fritscher</t>
  </si>
  <si>
    <t>Aleš</t>
  </si>
  <si>
    <t>Sobek</t>
  </si>
  <si>
    <t>Alexandra</t>
  </si>
  <si>
    <t>Gromusová</t>
  </si>
  <si>
    <t>Alois</t>
  </si>
  <si>
    <t>Lajčík</t>
  </si>
  <si>
    <t>Andrea</t>
  </si>
  <si>
    <t>Jelínková</t>
  </si>
  <si>
    <t>Antonín</t>
  </si>
  <si>
    <t>Marek</t>
  </si>
  <si>
    <t>Bedřich</t>
  </si>
  <si>
    <t>Vynikal</t>
  </si>
  <si>
    <t>Bohumír</t>
  </si>
  <si>
    <t>Dostál</t>
  </si>
  <si>
    <t>Bohuš</t>
  </si>
  <si>
    <t>Barbořák</t>
  </si>
  <si>
    <t>Borek</t>
  </si>
  <si>
    <t>Kučera</t>
  </si>
  <si>
    <t>Bronislav</t>
  </si>
  <si>
    <t>Suchý</t>
  </si>
  <si>
    <t>Břetislav</t>
  </si>
  <si>
    <t>Nakládal</t>
  </si>
  <si>
    <t>Daniela</t>
  </si>
  <si>
    <t>Chocholová</t>
  </si>
  <si>
    <t>Dušan</t>
  </si>
  <si>
    <t>Kozel</t>
  </si>
  <si>
    <t>Ema</t>
  </si>
  <si>
    <t>Marková</t>
  </si>
  <si>
    <t>Eva</t>
  </si>
  <si>
    <t>Dvořáková</t>
  </si>
  <si>
    <t>Filip</t>
  </si>
  <si>
    <t>Lochmann</t>
  </si>
  <si>
    <t>František</t>
  </si>
  <si>
    <t>Světnický</t>
  </si>
  <si>
    <t>Gromus</t>
  </si>
  <si>
    <t>Petr</t>
  </si>
  <si>
    <t>Hana</t>
  </si>
  <si>
    <t>Tovaryšová</t>
  </si>
  <si>
    <t>Tučková</t>
  </si>
  <si>
    <t>Helena</t>
  </si>
  <si>
    <t>Urbánková</t>
  </si>
  <si>
    <t>Ivan</t>
  </si>
  <si>
    <t>Elischer</t>
  </si>
  <si>
    <t>Ivana</t>
  </si>
  <si>
    <t>Klímová</t>
  </si>
  <si>
    <t>Jakub</t>
  </si>
  <si>
    <t>Arbeit</t>
  </si>
  <si>
    <t>Jan</t>
  </si>
  <si>
    <t>Barabáš</t>
  </si>
  <si>
    <t>Hejl</t>
  </si>
  <si>
    <t>Chmelář</t>
  </si>
  <si>
    <t>Lachnit</t>
  </si>
  <si>
    <t>Skoupý</t>
  </si>
  <si>
    <t>Spáčil</t>
  </si>
  <si>
    <t>Vodička</t>
  </si>
  <si>
    <t>Jana</t>
  </si>
  <si>
    <t>Minaříková</t>
  </si>
  <si>
    <t>Jarda</t>
  </si>
  <si>
    <t>Martínek</t>
  </si>
  <si>
    <t>Jaromír</t>
  </si>
  <si>
    <t>Král</t>
  </si>
  <si>
    <t>Talaš</t>
  </si>
  <si>
    <t>Vaněk</t>
  </si>
  <si>
    <t>Jaroslav</t>
  </si>
  <si>
    <t>Lochman</t>
  </si>
  <si>
    <t>Merta</t>
  </si>
  <si>
    <t>Mojzík</t>
  </si>
  <si>
    <t>Trojan</t>
  </si>
  <si>
    <t>Jaroslava</t>
  </si>
  <si>
    <t>Šlahařová</t>
  </si>
  <si>
    <t>Jindřich</t>
  </si>
  <si>
    <t>Tomíšek</t>
  </si>
  <si>
    <t>Jiří</t>
  </si>
  <si>
    <t>Balihar</t>
  </si>
  <si>
    <t>Bezucha</t>
  </si>
  <si>
    <t>Bubla</t>
  </si>
  <si>
    <t>Černoch</t>
  </si>
  <si>
    <t>Husička</t>
  </si>
  <si>
    <t>Ingr</t>
  </si>
  <si>
    <t>Janošík</t>
  </si>
  <si>
    <t>Morávek</t>
  </si>
  <si>
    <t>Otrusina</t>
  </si>
  <si>
    <t>Peřina</t>
  </si>
  <si>
    <t>Silnoušek</t>
  </si>
  <si>
    <t>Šustr</t>
  </si>
  <si>
    <t>Utěšený</t>
  </si>
  <si>
    <t>Josef</t>
  </si>
  <si>
    <t>Masiar</t>
  </si>
  <si>
    <t>Kamila</t>
  </si>
  <si>
    <t>Banátová</t>
  </si>
  <si>
    <t>Karel</t>
  </si>
  <si>
    <t>Axmann</t>
  </si>
  <si>
    <t>Pikal</t>
  </si>
  <si>
    <t>Šiška</t>
  </si>
  <si>
    <t>Karolína</t>
  </si>
  <si>
    <t>Bořánková</t>
  </si>
  <si>
    <t>Kateřina</t>
  </si>
  <si>
    <t>Spáčilová</t>
  </si>
  <si>
    <t>Šišková</t>
  </si>
  <si>
    <t>Václavíková</t>
  </si>
  <si>
    <t>Kristýna</t>
  </si>
  <si>
    <t>Skyvová</t>
  </si>
  <si>
    <t>Krystína</t>
  </si>
  <si>
    <t>Chmelková</t>
  </si>
  <si>
    <t>Vicenecová</t>
  </si>
  <si>
    <t>Ladislav</t>
  </si>
  <si>
    <t>Špacír</t>
  </si>
  <si>
    <t>Lenka</t>
  </si>
  <si>
    <t>Poláchová</t>
  </si>
  <si>
    <t>Libor</t>
  </si>
  <si>
    <t>Jelínek</t>
  </si>
  <si>
    <t>Ljuba</t>
  </si>
  <si>
    <t>Konečná</t>
  </si>
  <si>
    <t>Ludmila</t>
  </si>
  <si>
    <t>Písková</t>
  </si>
  <si>
    <t>Lukáš</t>
  </si>
  <si>
    <t>Poštulka</t>
  </si>
  <si>
    <t>Rapčan</t>
  </si>
  <si>
    <t>Magda</t>
  </si>
  <si>
    <t>Zbraňková</t>
  </si>
  <si>
    <t>Zdráhalová</t>
  </si>
  <si>
    <t>Marc</t>
  </si>
  <si>
    <t>Gentric</t>
  </si>
  <si>
    <t>Marcela</t>
  </si>
  <si>
    <t>Maťátková</t>
  </si>
  <si>
    <t>Haluzík</t>
  </si>
  <si>
    <t>Petřivalský</t>
  </si>
  <si>
    <t>Rýznar</t>
  </si>
  <si>
    <t>Štěpán</t>
  </si>
  <si>
    <t>Zatloukal</t>
  </si>
  <si>
    <t>Marián</t>
  </si>
  <si>
    <t>Fančovič</t>
  </si>
  <si>
    <t>Marie</t>
  </si>
  <si>
    <t>Delingerová</t>
  </si>
  <si>
    <t>Krappmannová</t>
  </si>
  <si>
    <t>Markéta</t>
  </si>
  <si>
    <t>Nečesaná</t>
  </si>
  <si>
    <t>Martin</t>
  </si>
  <si>
    <t>Doležal</t>
  </si>
  <si>
    <t>Kunc</t>
  </si>
  <si>
    <t>Lerch</t>
  </si>
  <si>
    <t>Minařík</t>
  </si>
  <si>
    <t>Poklop</t>
  </si>
  <si>
    <t>Saňák</t>
  </si>
  <si>
    <t>Spisar</t>
  </si>
  <si>
    <t>Zapletal</t>
  </si>
  <si>
    <t>Martina</t>
  </si>
  <si>
    <t>Dřímalová</t>
  </si>
  <si>
    <t>Michal</t>
  </si>
  <si>
    <t>Bořánek</t>
  </si>
  <si>
    <t>Fendrych</t>
  </si>
  <si>
    <t>Hradil</t>
  </si>
  <si>
    <t>Chlum</t>
  </si>
  <si>
    <t>Mašín</t>
  </si>
  <si>
    <t>Pavelka</t>
  </si>
  <si>
    <t xml:space="preserve">Šustr </t>
  </si>
  <si>
    <t>Mikuláš</t>
  </si>
  <si>
    <t>Jirka</t>
  </si>
  <si>
    <t>Milan</t>
  </si>
  <si>
    <t>Adamec</t>
  </si>
  <si>
    <t>Gatial</t>
  </si>
  <si>
    <t>Miloslav</t>
  </si>
  <si>
    <t>Jedlička</t>
  </si>
  <si>
    <t>Miroslav</t>
  </si>
  <si>
    <t>Dvořák</t>
  </si>
  <si>
    <t>Kunrt</t>
  </si>
  <si>
    <t>Miroslava</t>
  </si>
  <si>
    <t>Najmonová</t>
  </si>
  <si>
    <t>Nikola</t>
  </si>
  <si>
    <t>Kazíková</t>
  </si>
  <si>
    <t>Oldřich</t>
  </si>
  <si>
    <t>Adámek</t>
  </si>
  <si>
    <t>Kolmaš</t>
  </si>
  <si>
    <t>Ondřej</t>
  </si>
  <si>
    <t>Doležel</t>
  </si>
  <si>
    <t>Horák</t>
  </si>
  <si>
    <t>Tesař</t>
  </si>
  <si>
    <t>Pavel</t>
  </si>
  <si>
    <t>Frank</t>
  </si>
  <si>
    <t>Galbavý</t>
  </si>
  <si>
    <t>Horný</t>
  </si>
  <si>
    <t>Jašek</t>
  </si>
  <si>
    <t>Jína</t>
  </si>
  <si>
    <t>Kliment</t>
  </si>
  <si>
    <t>Pavlína</t>
  </si>
  <si>
    <t>Jedenástíková</t>
  </si>
  <si>
    <t>Košáková</t>
  </si>
  <si>
    <t>Peterková</t>
  </si>
  <si>
    <t>Zadorožna</t>
  </si>
  <si>
    <t>Janků</t>
  </si>
  <si>
    <t>Matějík</t>
  </si>
  <si>
    <t>Nickl</t>
  </si>
  <si>
    <t>Skyva</t>
  </si>
  <si>
    <t>Stejskal</t>
  </si>
  <si>
    <t>Vích</t>
  </si>
  <si>
    <t>Vymazal</t>
  </si>
  <si>
    <t>Zemánek</t>
  </si>
  <si>
    <t>Petra</t>
  </si>
  <si>
    <t>Kamínková</t>
  </si>
  <si>
    <t>Lochmannová</t>
  </si>
  <si>
    <t>Vašinová</t>
  </si>
  <si>
    <t>Radek</t>
  </si>
  <si>
    <t>Ambrož</t>
  </si>
  <si>
    <t>Kňáva</t>
  </si>
  <si>
    <t>Polák</t>
  </si>
  <si>
    <t>Radim</t>
  </si>
  <si>
    <t>Ošlejšek</t>
  </si>
  <si>
    <t>Perknovksý</t>
  </si>
  <si>
    <t>Radka</t>
  </si>
  <si>
    <t>Chmelařová</t>
  </si>
  <si>
    <t>Radovan</t>
  </si>
  <si>
    <t>Roubalík</t>
  </si>
  <si>
    <t>Richard</t>
  </si>
  <si>
    <t>Růžička</t>
  </si>
  <si>
    <t>Robert</t>
  </si>
  <si>
    <t>Lah</t>
  </si>
  <si>
    <t>Spurný</t>
  </si>
  <si>
    <t>Robin</t>
  </si>
  <si>
    <t>Zifčák</t>
  </si>
  <si>
    <t>Roman</t>
  </si>
  <si>
    <t>Havlík</t>
  </si>
  <si>
    <t>Kovář</t>
  </si>
  <si>
    <t>Večeřa</t>
  </si>
  <si>
    <t>Rostislav</t>
  </si>
  <si>
    <t>Rudolf</t>
  </si>
  <si>
    <t>Hansgut</t>
  </si>
  <si>
    <t>Sára</t>
  </si>
  <si>
    <t>Braverová</t>
  </si>
  <si>
    <t>Galbavá</t>
  </si>
  <si>
    <t>Stanislav</t>
  </si>
  <si>
    <t>Krajča</t>
  </si>
  <si>
    <t>Šárka</t>
  </si>
  <si>
    <t>Krčková</t>
  </si>
  <si>
    <t>Šimon</t>
  </si>
  <si>
    <t>Lukašák</t>
  </si>
  <si>
    <t>Tereza</t>
  </si>
  <si>
    <t>Jánošíková</t>
  </si>
  <si>
    <t>Tomáš</t>
  </si>
  <si>
    <t>Kašpařík</t>
  </si>
  <si>
    <t>Krátký</t>
  </si>
  <si>
    <t>Krejčí</t>
  </si>
  <si>
    <t>Písek</t>
  </si>
  <si>
    <t>Rašner</t>
  </si>
  <si>
    <t>Václav</t>
  </si>
  <si>
    <t>Vendula</t>
  </si>
  <si>
    <t xml:space="preserve">Skoupá </t>
  </si>
  <si>
    <t>Veronika</t>
  </si>
  <si>
    <t>Drtilová</t>
  </si>
  <si>
    <t>Vít</t>
  </si>
  <si>
    <t>Horčička</t>
  </si>
  <si>
    <t>Lenhart</t>
  </si>
  <si>
    <t>Vladimír</t>
  </si>
  <si>
    <t>Dočkal</t>
  </si>
  <si>
    <t>Vladimíra</t>
  </si>
  <si>
    <t>Křížová</t>
  </si>
  <si>
    <t>Živělová</t>
  </si>
  <si>
    <t>Zbyněk</t>
  </si>
  <si>
    <t>Nový</t>
  </si>
  <si>
    <t>Skopalík</t>
  </si>
  <si>
    <t>Zdeněk</t>
  </si>
  <si>
    <t>Dokulil</t>
  </si>
  <si>
    <t>Jančík</t>
  </si>
  <si>
    <t>Zdenka</t>
  </si>
  <si>
    <t>Václavková</t>
  </si>
  <si>
    <t>Zuzana</t>
  </si>
  <si>
    <t>Hanušová</t>
  </si>
  <si>
    <t>Petříková</t>
  </si>
  <si>
    <t>Svobodová</t>
  </si>
  <si>
    <t>Startovka</t>
  </si>
  <si>
    <t>Výsledky - řazení</t>
  </si>
  <si>
    <t>minut</t>
  </si>
  <si>
    <t>sekund</t>
  </si>
  <si>
    <t>Jancková</t>
  </si>
  <si>
    <t>Zdražil</t>
  </si>
  <si>
    <t>Souček</t>
  </si>
  <si>
    <t>Sedláček</t>
  </si>
  <si>
    <t>AK Kroměříš</t>
  </si>
  <si>
    <t>Regec</t>
  </si>
  <si>
    <t>Vojtěch</t>
  </si>
  <si>
    <t xml:space="preserve">Marcel </t>
  </si>
  <si>
    <t>Máčala</t>
  </si>
  <si>
    <t>Hlásnice</t>
  </si>
  <si>
    <t>Šuba</t>
  </si>
  <si>
    <t>Viktor</t>
  </si>
  <si>
    <t>Náměšt na Hané</t>
  </si>
  <si>
    <t>Derka</t>
  </si>
  <si>
    <t>Gottwald</t>
  </si>
  <si>
    <t>Agentura 26</t>
  </si>
  <si>
    <t>Neumann</t>
  </si>
  <si>
    <t>David</t>
  </si>
  <si>
    <t>Svoboda</t>
  </si>
  <si>
    <t>Matyáš</t>
  </si>
  <si>
    <t>Gottwaldová</t>
  </si>
  <si>
    <t>Amálka</t>
  </si>
  <si>
    <t>Janulíková</t>
  </si>
  <si>
    <t>Sarah</t>
  </si>
  <si>
    <t>Schwarz</t>
  </si>
  <si>
    <t>Julian</t>
  </si>
  <si>
    <t>Smetana</t>
  </si>
  <si>
    <t>Podjuklová</t>
  </si>
  <si>
    <t>Iva</t>
  </si>
  <si>
    <t>Konečný</t>
  </si>
  <si>
    <t>Miester</t>
  </si>
  <si>
    <t>Čižmar</t>
  </si>
  <si>
    <t>Cekl</t>
  </si>
  <si>
    <t>Lesczynski</t>
  </si>
  <si>
    <t>Moravské divadlo OL</t>
  </si>
  <si>
    <t>Teplíček</t>
  </si>
  <si>
    <t>Černý</t>
  </si>
  <si>
    <t>Max</t>
  </si>
  <si>
    <t>Jedličková</t>
  </si>
  <si>
    <t>Karolina</t>
  </si>
  <si>
    <t>Rosta</t>
  </si>
  <si>
    <t>Hekele</t>
  </si>
  <si>
    <t>Marcel</t>
  </si>
  <si>
    <t>TURBONET</t>
  </si>
  <si>
    <t>Špička</t>
  </si>
  <si>
    <t>Javorský</t>
  </si>
  <si>
    <t>Michalec</t>
  </si>
  <si>
    <t>Tvarůžka</t>
  </si>
  <si>
    <t>Klimentová</t>
  </si>
  <si>
    <t>Tomášková</t>
  </si>
  <si>
    <t>Kubeša</t>
  </si>
  <si>
    <t>Janošíková</t>
  </si>
  <si>
    <t>Koupil</t>
  </si>
  <si>
    <t xml:space="preserve">Gromus </t>
  </si>
  <si>
    <t>Bazgerová</t>
  </si>
  <si>
    <t>Gartnerová</t>
  </si>
  <si>
    <t>Marta</t>
  </si>
  <si>
    <t>Palíšek</t>
  </si>
  <si>
    <t>Stržínek</t>
  </si>
  <si>
    <t>CK stará ves</t>
  </si>
  <si>
    <t>SKI Přerov</t>
  </si>
  <si>
    <t>Qno Usque Tandem</t>
  </si>
  <si>
    <t>Němeček</t>
  </si>
  <si>
    <t>P</t>
  </si>
  <si>
    <t>Fritscherová</t>
  </si>
  <si>
    <t>Alena</t>
  </si>
  <si>
    <t>Humený</t>
  </si>
  <si>
    <t>Doleželová</t>
  </si>
  <si>
    <t>Blanka</t>
  </si>
  <si>
    <t>Římská</t>
  </si>
  <si>
    <t>Vyskočilová</t>
  </si>
  <si>
    <t>Loštice</t>
  </si>
  <si>
    <t>Čevorová</t>
  </si>
  <si>
    <t>Gallo</t>
  </si>
  <si>
    <t>Skácel</t>
  </si>
  <si>
    <t>Polýnková</t>
  </si>
  <si>
    <t>Lutín</t>
  </si>
  <si>
    <t>Špičák</t>
  </si>
  <si>
    <t>Sokol Čelechovice</t>
  </si>
  <si>
    <t>Pospíšilová</t>
  </si>
  <si>
    <t>OK Kamenice</t>
  </si>
  <si>
    <t>Blaha</t>
  </si>
  <si>
    <t>AK Kroměříž</t>
  </si>
  <si>
    <t>Lukašáková</t>
  </si>
  <si>
    <t>Škarabela</t>
  </si>
  <si>
    <t>Matura</t>
  </si>
  <si>
    <t>Náklo</t>
  </si>
  <si>
    <t>Ivo</t>
  </si>
  <si>
    <t>Dospěl</t>
  </si>
  <si>
    <t xml:space="preserve">Ivo </t>
  </si>
  <si>
    <t>Škola</t>
  </si>
  <si>
    <t>Fadona</t>
  </si>
  <si>
    <t xml:space="preserve">Petr </t>
  </si>
  <si>
    <t>Macháček</t>
  </si>
  <si>
    <t>Barbora</t>
  </si>
  <si>
    <t>Žebroková</t>
  </si>
  <si>
    <t>Luděk</t>
  </si>
  <si>
    <t>Slavík</t>
  </si>
  <si>
    <t>Dalov</t>
  </si>
  <si>
    <t>Sás</t>
  </si>
  <si>
    <t>Katrin</t>
  </si>
  <si>
    <t>Sásová</t>
  </si>
  <si>
    <t>Moravští Vrabci</t>
  </si>
  <si>
    <t xml:space="preserve">Zdeněk </t>
  </si>
  <si>
    <t>Borecký</t>
  </si>
  <si>
    <t>Gremlica</t>
  </si>
  <si>
    <t>MK Prostějov</t>
  </si>
  <si>
    <t>Kovařík</t>
  </si>
  <si>
    <t>TTC Olomouc</t>
  </si>
  <si>
    <t>Czmero</t>
  </si>
  <si>
    <t>Hanacký větre</t>
  </si>
  <si>
    <t xml:space="preserve">Tomáš </t>
  </si>
  <si>
    <t>Musil</t>
  </si>
  <si>
    <t>Geschwinder</t>
  </si>
  <si>
    <t xml:space="preserve">Jitka </t>
  </si>
  <si>
    <t>Fojtková</t>
  </si>
  <si>
    <t>Emil</t>
  </si>
  <si>
    <t>Doseděl</t>
  </si>
  <si>
    <t xml:space="preserve">Michal </t>
  </si>
  <si>
    <t>Ambrozek</t>
  </si>
  <si>
    <t>PL Šternberk</t>
  </si>
  <si>
    <t>Lubrichová</t>
  </si>
  <si>
    <t>Sekanina</t>
  </si>
  <si>
    <t>Fištróni</t>
  </si>
  <si>
    <t>Novotná</t>
  </si>
  <si>
    <t>Němec</t>
  </si>
  <si>
    <t>Hubáčková</t>
  </si>
  <si>
    <t>Gogela</t>
  </si>
  <si>
    <t>Gamba</t>
  </si>
  <si>
    <t>Auto GAMBA</t>
  </si>
  <si>
    <t>Mráček</t>
  </si>
  <si>
    <t>Rokytnice</t>
  </si>
  <si>
    <t xml:space="preserve">Lubrich </t>
  </si>
  <si>
    <t>Svak</t>
  </si>
  <si>
    <t>SK Moravský Beroun</t>
  </si>
  <si>
    <t>Smékalová</t>
  </si>
  <si>
    <t>Ladislava</t>
  </si>
  <si>
    <t>Poklopová</t>
  </si>
  <si>
    <t>SOB Olomouc</t>
  </si>
  <si>
    <t>Lorenc</t>
  </si>
  <si>
    <t>Protivánek</t>
  </si>
  <si>
    <t>SDH Vojnice</t>
  </si>
  <si>
    <t>Losertová</t>
  </si>
  <si>
    <t>ZAPRO Osek</t>
  </si>
  <si>
    <t>Mika</t>
  </si>
  <si>
    <t>Radan</t>
  </si>
  <si>
    <t>Piňosová</t>
  </si>
  <si>
    <t>Blažek</t>
  </si>
  <si>
    <t>Kobliha</t>
  </si>
  <si>
    <t>Vodičková</t>
  </si>
  <si>
    <t>Drexler</t>
  </si>
  <si>
    <t>Chomoutov</t>
  </si>
  <si>
    <t>Čelechovice</t>
  </si>
  <si>
    <t>Kosztyn</t>
  </si>
  <si>
    <t>Peter</t>
  </si>
  <si>
    <t>Rozmanová</t>
  </si>
  <si>
    <t>Švarcová</t>
  </si>
  <si>
    <t>Lucie</t>
  </si>
  <si>
    <t>AD Team</t>
  </si>
  <si>
    <t>Polívka</t>
  </si>
  <si>
    <t>Jaklová</t>
  </si>
  <si>
    <t>Simona</t>
  </si>
  <si>
    <t>Lapáček</t>
  </si>
  <si>
    <t>Prosenice</t>
  </si>
  <si>
    <t>Holubík</t>
  </si>
  <si>
    <t>Belaníková</t>
  </si>
  <si>
    <t>Anna</t>
  </si>
  <si>
    <t>ONěmec.cz</t>
  </si>
  <si>
    <t>Kuchař</t>
  </si>
  <si>
    <t>Hanáková</t>
  </si>
  <si>
    <t>Dorota</t>
  </si>
  <si>
    <t>Langer</t>
  </si>
  <si>
    <t>Bys3caman</t>
  </si>
  <si>
    <t>Ondryáš</t>
  </si>
  <si>
    <t>Komínek</t>
  </si>
  <si>
    <t>Slatinice</t>
  </si>
  <si>
    <t>Chum</t>
  </si>
  <si>
    <t>Ondrušík</t>
  </si>
  <si>
    <t>Otevřelová</t>
  </si>
  <si>
    <t>Jadrný</t>
  </si>
  <si>
    <t>KESBUK Grygov</t>
  </si>
  <si>
    <t>Vondráčková</t>
  </si>
  <si>
    <t>Laďka</t>
  </si>
  <si>
    <t>Handl</t>
  </si>
  <si>
    <t>Fritinger</t>
  </si>
  <si>
    <t>Vsetín</t>
  </si>
  <si>
    <t>Frankovič</t>
  </si>
  <si>
    <t>Listoprďák</t>
  </si>
  <si>
    <t>RUN!BRO</t>
  </si>
  <si>
    <t>Drlíková</t>
  </si>
  <si>
    <t>Michaela</t>
  </si>
  <si>
    <t>Grycman</t>
  </si>
  <si>
    <t>Kazimir</t>
  </si>
  <si>
    <t>LADERMON TEAM</t>
  </si>
  <si>
    <t>Lexa</t>
  </si>
  <si>
    <t>JK Olomouc</t>
  </si>
  <si>
    <t>Bučík</t>
  </si>
  <si>
    <t>Mikoška</t>
  </si>
  <si>
    <t>Eman</t>
  </si>
  <si>
    <t>Tomášek</t>
  </si>
  <si>
    <t>Matěj</t>
  </si>
  <si>
    <t>Čivrný</t>
  </si>
  <si>
    <t>OK Design</t>
  </si>
  <si>
    <t>Čech</t>
  </si>
  <si>
    <t>Kopeček</t>
  </si>
  <si>
    <t>Čechová</t>
  </si>
  <si>
    <t>Koláček</t>
  </si>
  <si>
    <t>Slavíč</t>
  </si>
  <si>
    <t>Sklenář</t>
  </si>
  <si>
    <t xml:space="preserve">Novotný </t>
  </si>
  <si>
    <t>JC Vyškov</t>
  </si>
  <si>
    <t>Podešva</t>
  </si>
  <si>
    <t>Běžci z Ria</t>
  </si>
  <si>
    <t>DNF</t>
  </si>
  <si>
    <t>Cykloklub NJ</t>
  </si>
  <si>
    <t>Kachyňa</t>
  </si>
  <si>
    <t>Mirek</t>
  </si>
  <si>
    <t>Válek</t>
  </si>
  <si>
    <t>Mladějovice</t>
  </si>
  <si>
    <t>Klimek</t>
  </si>
  <si>
    <t>TRIKLUB OL 2005</t>
  </si>
  <si>
    <t>Matoušková</t>
  </si>
  <si>
    <t>Otice</t>
  </si>
  <si>
    <t>Matoušek</t>
  </si>
  <si>
    <t>Johana</t>
  </si>
  <si>
    <t>Venusová</t>
  </si>
  <si>
    <t>Burdová</t>
  </si>
  <si>
    <t>VK Olomouc</t>
  </si>
  <si>
    <t>Cepníková</t>
  </si>
  <si>
    <t>Irena</t>
  </si>
  <si>
    <t>MAS Šternberk</t>
  </si>
  <si>
    <t xml:space="preserve">Kapková </t>
  </si>
  <si>
    <t xml:space="preserve">Slaný </t>
  </si>
  <si>
    <t>Patrik</t>
  </si>
  <si>
    <t>Sokol Opava</t>
  </si>
  <si>
    <t xml:space="preserve">Kořený </t>
  </si>
  <si>
    <t>Slintáková</t>
  </si>
  <si>
    <t xml:space="preserve">Slinták </t>
  </si>
  <si>
    <t>Dočkálek</t>
  </si>
  <si>
    <t>CBS Red Star</t>
  </si>
  <si>
    <t xml:space="preserve">Bozděchová </t>
  </si>
  <si>
    <t>Věrka</t>
  </si>
  <si>
    <t>Řezníček</t>
  </si>
  <si>
    <t>Večeřová</t>
  </si>
  <si>
    <t>Tomek</t>
  </si>
  <si>
    <t>Daniel</t>
  </si>
  <si>
    <t>Skupieň</t>
  </si>
  <si>
    <t>Mareš</t>
  </si>
  <si>
    <t>SK Vyhlídka Šternberk</t>
  </si>
  <si>
    <t>Procházka</t>
  </si>
  <si>
    <t xml:space="preserve">Smolka </t>
  </si>
  <si>
    <t>MONTRAIL</t>
  </si>
  <si>
    <t>Otevřel</t>
  </si>
  <si>
    <t>Columbia Montrail</t>
  </si>
  <si>
    <t>Bídová</t>
  </si>
  <si>
    <t>Fochler</t>
  </si>
  <si>
    <t>Amálie</t>
  </si>
  <si>
    <t>Frydrych</t>
  </si>
  <si>
    <t>Líšná</t>
  </si>
  <si>
    <t>Pěnkava</t>
  </si>
  <si>
    <t>Radomil</t>
  </si>
  <si>
    <t>SC Samotišky</t>
  </si>
  <si>
    <t>AK Alojzov</t>
  </si>
  <si>
    <t>Frankovičová</t>
  </si>
  <si>
    <t>Kubánek</t>
  </si>
  <si>
    <t>TJ Sokol Šternberk</t>
  </si>
  <si>
    <t>Mikošková</t>
  </si>
  <si>
    <t>Chytil</t>
  </si>
  <si>
    <t>Všechovice</t>
  </si>
  <si>
    <t>Arnošt</t>
  </si>
  <si>
    <r>
      <t>M</t>
    </r>
    <r>
      <rPr>
        <sz val="10"/>
        <rFont val="Calibri"/>
        <family val="2"/>
        <charset val="238"/>
      </rPr>
      <t>ü</t>
    </r>
    <r>
      <rPr>
        <sz val="10"/>
        <rFont val="Arial CE"/>
        <charset val="238"/>
      </rPr>
      <t>ck</t>
    </r>
  </si>
  <si>
    <t>Kauanová</t>
  </si>
  <si>
    <t>Vlasta</t>
  </si>
  <si>
    <t>Kastner</t>
  </si>
  <si>
    <t>Vilém</t>
  </si>
  <si>
    <t>Hečko</t>
  </si>
  <si>
    <t>Valachbajk Team</t>
  </si>
  <si>
    <t>Nežsipronaspřijde</t>
  </si>
  <si>
    <t>Kolmašová</t>
  </si>
  <si>
    <t>Komíčková</t>
  </si>
  <si>
    <t>Nádeníček</t>
  </si>
  <si>
    <t>KESBUCK</t>
  </si>
  <si>
    <t>Vašut</t>
  </si>
  <si>
    <t>Vaverka</t>
  </si>
  <si>
    <t>PLINKOUT</t>
  </si>
  <si>
    <t xml:space="preserve">Pospíšil </t>
  </si>
  <si>
    <t>TJ Sokol Opava</t>
  </si>
  <si>
    <t>Vojtek</t>
  </si>
  <si>
    <t>CSB Red Star</t>
  </si>
  <si>
    <t>Berger</t>
  </si>
  <si>
    <t>Kobelka</t>
  </si>
  <si>
    <t>Běháme Třebovou</t>
  </si>
  <si>
    <t>Kadidlo</t>
  </si>
  <si>
    <t>Titan Trilife</t>
  </si>
  <si>
    <t>Samotišky</t>
  </si>
  <si>
    <t>Juřena</t>
  </si>
  <si>
    <t>Lejsek</t>
  </si>
  <si>
    <t>KESSY Plešovec</t>
  </si>
  <si>
    <t>Vojtášková</t>
  </si>
  <si>
    <t>Kropáčková</t>
  </si>
  <si>
    <t>Lorencová</t>
  </si>
  <si>
    <t>Linda</t>
  </si>
  <si>
    <t>Říhová</t>
  </si>
  <si>
    <t>Ragetskiy</t>
  </si>
  <si>
    <t>Rabenseifnerová</t>
  </si>
  <si>
    <t>Artěm</t>
  </si>
  <si>
    <t>Svatava</t>
  </si>
  <si>
    <t>Lužice</t>
  </si>
  <si>
    <t>Strbáček</t>
  </si>
  <si>
    <t>Atletika Alojzov</t>
  </si>
  <si>
    <t>Trnkac</t>
  </si>
  <si>
    <t>Mrkvová</t>
  </si>
  <si>
    <t>Grygar</t>
  </si>
  <si>
    <t>Kavanová</t>
  </si>
  <si>
    <t>Zálešáková</t>
  </si>
  <si>
    <t>Balaban</t>
  </si>
  <si>
    <t>Vlado</t>
  </si>
  <si>
    <t>Horna</t>
  </si>
  <si>
    <t>Hynštová</t>
  </si>
  <si>
    <t>Skřivánek</t>
  </si>
  <si>
    <t>Koudelka</t>
  </si>
  <si>
    <t>Smutný</t>
  </si>
  <si>
    <t>Hegel</t>
  </si>
  <si>
    <t>Klingon Tým</t>
  </si>
  <si>
    <t>Smart Team</t>
  </si>
  <si>
    <t xml:space="preserve">Urbánek </t>
  </si>
  <si>
    <t>SDH Mezice</t>
  </si>
  <si>
    <t>Grešíková</t>
  </si>
  <si>
    <t>Katka</t>
  </si>
  <si>
    <t>Nykl</t>
  </si>
  <si>
    <t>Babice</t>
  </si>
  <si>
    <t>Raclavský</t>
  </si>
  <si>
    <t>Vlastimil</t>
  </si>
  <si>
    <t>Kropáček</t>
  </si>
  <si>
    <t>Bozděch</t>
  </si>
  <si>
    <t>Zděnek</t>
  </si>
  <si>
    <t>Koronabar</t>
  </si>
  <si>
    <t xml:space="preserve">Kropáček </t>
  </si>
  <si>
    <t>Klíma</t>
  </si>
  <si>
    <t>Frydrychová</t>
  </si>
  <si>
    <t>Dopitová</t>
  </si>
  <si>
    <t>Přáslavice</t>
  </si>
  <si>
    <t>Komárková</t>
  </si>
  <si>
    <t>Kolouch</t>
  </si>
  <si>
    <t>Alouch</t>
  </si>
  <si>
    <t>Zimmermann</t>
  </si>
  <si>
    <t>AQOL</t>
  </si>
  <si>
    <t>Panák</t>
  </si>
  <si>
    <t>Budišov</t>
  </si>
  <si>
    <t>Míra</t>
  </si>
  <si>
    <t>Tomeček</t>
  </si>
  <si>
    <t>LKT80</t>
  </si>
  <si>
    <t>Tomečková</t>
  </si>
  <si>
    <t>Kryl</t>
  </si>
  <si>
    <t>Krylová</t>
  </si>
  <si>
    <t>Vysloužil</t>
  </si>
  <si>
    <t>Vysloužilová</t>
  </si>
  <si>
    <t>Robenek</t>
  </si>
  <si>
    <t>Vašíček</t>
  </si>
  <si>
    <t>Running Academy</t>
  </si>
  <si>
    <t>Špičáková</t>
  </si>
  <si>
    <t>Jitka</t>
  </si>
  <si>
    <t>Liga 100</t>
  </si>
  <si>
    <t>Gabriel</t>
  </si>
  <si>
    <t>Troubelice</t>
  </si>
  <si>
    <t>Kašpárek</t>
  </si>
  <si>
    <t>PIVI Team</t>
  </si>
  <si>
    <t>Franek</t>
  </si>
  <si>
    <t>Bilík</t>
  </si>
  <si>
    <t>Glonková</t>
  </si>
  <si>
    <t>Pařenica</t>
  </si>
  <si>
    <t>Doležalová</t>
  </si>
  <si>
    <t>Anežka</t>
  </si>
  <si>
    <t>Pollak</t>
  </si>
  <si>
    <t>Lakomý</t>
  </si>
  <si>
    <t>Kozmík</t>
  </si>
  <si>
    <t>Cimprich</t>
  </si>
  <si>
    <t>NW Olomouc</t>
  </si>
  <si>
    <t>Koňárová</t>
  </si>
  <si>
    <t>Šaplíková</t>
  </si>
  <si>
    <t>Justýna</t>
  </si>
  <si>
    <t>Lachtani</t>
  </si>
  <si>
    <t>Menšík</t>
  </si>
  <si>
    <t>Sadílková</t>
  </si>
  <si>
    <t>Kořínek</t>
  </si>
  <si>
    <t>Trisk</t>
  </si>
  <si>
    <t>Rodryč</t>
  </si>
  <si>
    <t>Jiráček</t>
  </si>
  <si>
    <t>Janoušek</t>
  </si>
  <si>
    <t>Kubánková</t>
  </si>
  <si>
    <t>INOV8</t>
  </si>
  <si>
    <t>Bystrovany</t>
  </si>
  <si>
    <t>muži A</t>
  </si>
  <si>
    <t>muži B</t>
  </si>
  <si>
    <t>muži C</t>
  </si>
  <si>
    <t>muži D</t>
  </si>
  <si>
    <t>Mück</t>
  </si>
  <si>
    <t>muži E</t>
  </si>
  <si>
    <t>ženy F</t>
  </si>
  <si>
    <t>ženy G</t>
  </si>
  <si>
    <t>ženy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</si>
</sst>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[$-F400]h:mm:ss\ AM/PM"/>
  </numFmts>
  <fonts count="16" x14ac:knownFonts="1">
    <font>
      <sz val="10"/>
      <name val="Arial CE"/>
      <charset val="238"/>
    </font>
    <font>
      <sz val="12"/>
      <name val="Arial CE"/>
      <family val="2"/>
      <charset val="238"/>
    </font>
    <font>
      <sz val="18"/>
      <name val="Arial CE"/>
      <family val="2"/>
      <charset val="238"/>
    </font>
    <font>
      <sz val="24"/>
      <name val="Arial Black"/>
      <family val="2"/>
      <charset val="238"/>
    </font>
    <font>
      <b/>
      <sz val="10"/>
      <name val="Arial CE"/>
      <charset val="238"/>
    </font>
    <font>
      <sz val="18"/>
      <name val="Arial CE"/>
      <charset val="238"/>
    </font>
    <font>
      <sz val="18"/>
      <name val="Arial Black"/>
      <family val="2"/>
      <charset val="238"/>
    </font>
    <font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20"/>
      <name val="Arial Black"/>
      <family val="2"/>
      <charset val="238"/>
    </font>
    <font>
      <sz val="20"/>
      <name val="Arial CE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14" fontId="7" fillId="0" borderId="4" xfId="0" applyNumberFormat="1" applyFont="1" applyBorder="1"/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9" fillId="0" borderId="0" xfId="0" applyFont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4" fillId="0" borderId="0" xfId="0" applyFont="1"/>
    <xf numFmtId="0" fontId="0" fillId="3" borderId="12" xfId="0" applyFill="1" applyBorder="1"/>
    <xf numFmtId="0" fontId="0" fillId="3" borderId="13" xfId="0" applyFill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165" fontId="4" fillId="2" borderId="3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4" fillId="3" borderId="3" xfId="1" applyNumberFormat="1" applyFont="1" applyFill="1" applyBorder="1" applyAlignment="1">
      <alignment horizontal="center"/>
    </xf>
    <xf numFmtId="0" fontId="0" fillId="3" borderId="17" xfId="0" applyFill="1" applyBorder="1"/>
    <xf numFmtId="0" fontId="0" fillId="3" borderId="14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/>
    <xf numFmtId="0" fontId="0" fillId="3" borderId="24" xfId="0" applyFill="1" applyBorder="1"/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3" borderId="3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30" xfId="0" applyFont="1" applyBorder="1" applyAlignment="1">
      <alignment horizontal="center"/>
    </xf>
    <xf numFmtId="165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165" fontId="8" fillId="0" borderId="34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3" borderId="0" xfId="0" applyNumberFormat="1" applyFont="1" applyFill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8" fillId="0" borderId="8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65" fontId="8" fillId="5" borderId="8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165" fontId="8" fillId="6" borderId="8" xfId="0" applyNumberFormat="1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FF99CC"/>
      <color rgb="FFFF66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</sheetPr>
  <dimension ref="A1:H706"/>
  <sheetViews>
    <sheetView showGridLines="0" zoomScale="120" zoomScaleNormal="120" workbookViewId="0">
      <pane ySplit="5" topLeftCell="A69" activePane="bottomLeft" state="frozen"/>
      <selection pane="bottomLeft" activeCell="E72" sqref="E72"/>
    </sheetView>
  </sheetViews>
  <sheetFormatPr defaultRowHeight="13.2" x14ac:dyDescent="0.25"/>
  <cols>
    <col min="1" max="1" width="4.33203125" customWidth="1"/>
    <col min="2" max="2" width="12.109375" customWidth="1"/>
    <col min="3" max="3" width="14.6640625" bestFit="1" customWidth="1"/>
    <col min="4" max="4" width="13.33203125" bestFit="1" customWidth="1"/>
    <col min="5" max="5" width="10.44140625" style="4" customWidth="1"/>
    <col min="6" max="6" width="13.5546875" style="4" customWidth="1"/>
    <col min="7" max="7" width="22.33203125" customWidth="1"/>
    <col min="8" max="9" width="15.6640625" customWidth="1"/>
    <col min="10" max="10" width="15.88671875" customWidth="1"/>
  </cols>
  <sheetData>
    <row r="1" spans="1:8" x14ac:dyDescent="0.25">
      <c r="B1" s="4"/>
      <c r="C1" s="4"/>
      <c r="D1" s="4"/>
      <c r="G1" s="5"/>
    </row>
    <row r="2" spans="1:8" ht="37.200000000000003" thickBot="1" x14ac:dyDescent="0.3">
      <c r="B2" s="77" t="s">
        <v>2</v>
      </c>
      <c r="C2" s="77"/>
      <c r="D2" s="77"/>
      <c r="E2" s="77"/>
      <c r="F2" s="77"/>
      <c r="G2" s="77"/>
      <c r="H2" s="8">
        <f>YEAR(D3)</f>
        <v>2024</v>
      </c>
    </row>
    <row r="3" spans="1:8" ht="23.4" thickBot="1" x14ac:dyDescent="0.45">
      <c r="B3" s="78"/>
      <c r="C3" s="78"/>
      <c r="D3" s="79">
        <v>45546</v>
      </c>
      <c r="E3" s="79"/>
      <c r="F3" s="2"/>
      <c r="G3" s="80" t="s">
        <v>363</v>
      </c>
      <c r="H3" s="81"/>
    </row>
    <row r="4" spans="1:8" x14ac:dyDescent="0.25">
      <c r="B4" s="4"/>
      <c r="C4" s="4"/>
      <c r="D4" s="4"/>
      <c r="G4" s="5"/>
    </row>
    <row r="5" spans="1:8" s="10" customFormat="1" ht="30" x14ac:dyDescent="0.25">
      <c r="B5" s="66" t="s">
        <v>30</v>
      </c>
      <c r="C5" s="67" t="s">
        <v>91</v>
      </c>
      <c r="D5" s="67" t="s">
        <v>92</v>
      </c>
      <c r="E5" s="66" t="s">
        <v>32</v>
      </c>
      <c r="F5" s="66" t="s">
        <v>3</v>
      </c>
      <c r="G5" s="66" t="s">
        <v>0</v>
      </c>
      <c r="H5" s="66" t="s">
        <v>31</v>
      </c>
    </row>
    <row r="6" spans="1:8" x14ac:dyDescent="0.25">
      <c r="A6">
        <v>1</v>
      </c>
      <c r="B6" s="11">
        <v>120</v>
      </c>
      <c r="C6" s="55" t="s">
        <v>700</v>
      </c>
      <c r="D6" s="54" t="s">
        <v>328</v>
      </c>
      <c r="E6" s="56" t="s">
        <v>34</v>
      </c>
      <c r="F6" s="56">
        <v>2014</v>
      </c>
      <c r="G6" s="65" t="s">
        <v>15</v>
      </c>
      <c r="H6" s="40" t="s">
        <v>430</v>
      </c>
    </row>
    <row r="7" spans="1:8" x14ac:dyDescent="0.25">
      <c r="A7">
        <v>2</v>
      </c>
      <c r="B7" s="11">
        <v>119</v>
      </c>
      <c r="C7" s="33" t="s">
        <v>754</v>
      </c>
      <c r="D7" s="34" t="s">
        <v>332</v>
      </c>
      <c r="E7" s="9" t="s">
        <v>34</v>
      </c>
      <c r="F7" s="9">
        <v>2016</v>
      </c>
      <c r="G7" s="57" t="s">
        <v>4</v>
      </c>
      <c r="H7" s="40" t="s">
        <v>430</v>
      </c>
    </row>
    <row r="8" spans="1:8" x14ac:dyDescent="0.25">
      <c r="A8">
        <v>3</v>
      </c>
      <c r="B8" s="11">
        <v>117</v>
      </c>
      <c r="C8" s="33" t="s">
        <v>754</v>
      </c>
      <c r="D8" s="34" t="s">
        <v>268</v>
      </c>
      <c r="E8" s="9" t="s">
        <v>34</v>
      </c>
      <c r="F8" s="9">
        <v>2014</v>
      </c>
      <c r="G8" s="57" t="s">
        <v>4</v>
      </c>
      <c r="H8" s="40" t="s">
        <v>430</v>
      </c>
    </row>
    <row r="9" spans="1:8" x14ac:dyDescent="0.25">
      <c r="A9">
        <v>4</v>
      </c>
      <c r="B9" s="11">
        <v>116</v>
      </c>
      <c r="C9" s="33" t="s">
        <v>746</v>
      </c>
      <c r="D9" s="34" t="s">
        <v>747</v>
      </c>
      <c r="E9" s="9" t="s">
        <v>33</v>
      </c>
      <c r="F9" s="9">
        <v>2014</v>
      </c>
      <c r="G9" s="57" t="s">
        <v>748</v>
      </c>
      <c r="H9" s="40" t="s">
        <v>430</v>
      </c>
    </row>
    <row r="10" spans="1:8" x14ac:dyDescent="0.25">
      <c r="A10">
        <v>5</v>
      </c>
      <c r="B10" s="11">
        <v>115</v>
      </c>
      <c r="C10" s="33" t="s">
        <v>387</v>
      </c>
      <c r="D10" s="34" t="s">
        <v>623</v>
      </c>
      <c r="E10" s="9" t="s">
        <v>33</v>
      </c>
      <c r="F10" s="9">
        <v>2009</v>
      </c>
      <c r="G10" s="57" t="s">
        <v>15</v>
      </c>
      <c r="H10" s="40" t="s">
        <v>430</v>
      </c>
    </row>
    <row r="11" spans="1:8" x14ac:dyDescent="0.25">
      <c r="A11">
        <v>6</v>
      </c>
      <c r="B11" s="11">
        <v>114</v>
      </c>
      <c r="C11" s="33" t="s">
        <v>593</v>
      </c>
      <c r="D11" s="34" t="s">
        <v>131</v>
      </c>
      <c r="E11" s="9" t="s">
        <v>33</v>
      </c>
      <c r="F11" s="9">
        <v>2008</v>
      </c>
      <c r="G11" s="57" t="s">
        <v>4</v>
      </c>
      <c r="H11" s="40" t="s">
        <v>430</v>
      </c>
    </row>
    <row r="12" spans="1:8" x14ac:dyDescent="0.25">
      <c r="A12">
        <v>7</v>
      </c>
      <c r="B12" s="11">
        <v>113</v>
      </c>
      <c r="C12" s="33" t="s">
        <v>233</v>
      </c>
      <c r="D12" s="34" t="s">
        <v>567</v>
      </c>
      <c r="E12" s="9" t="s">
        <v>34</v>
      </c>
      <c r="F12" s="9">
        <v>2015</v>
      </c>
      <c r="G12" s="57" t="s">
        <v>615</v>
      </c>
      <c r="H12" s="40" t="s">
        <v>430</v>
      </c>
    </row>
    <row r="13" spans="1:8" x14ac:dyDescent="0.25">
      <c r="A13">
        <v>8</v>
      </c>
      <c r="B13" s="11">
        <v>112</v>
      </c>
      <c r="C13" s="33" t="s">
        <v>738</v>
      </c>
      <c r="D13" s="34" t="s">
        <v>739</v>
      </c>
      <c r="E13" s="9" t="s">
        <v>33</v>
      </c>
      <c r="F13" s="9">
        <v>2013</v>
      </c>
      <c r="G13" s="57" t="s">
        <v>615</v>
      </c>
      <c r="H13" s="40" t="s">
        <v>430</v>
      </c>
    </row>
    <row r="14" spans="1:8" x14ac:dyDescent="0.25">
      <c r="A14">
        <v>9</v>
      </c>
      <c r="B14" s="11">
        <v>111</v>
      </c>
      <c r="C14" s="33" t="s">
        <v>233</v>
      </c>
      <c r="D14" s="34" t="s">
        <v>140</v>
      </c>
      <c r="E14" s="9" t="s">
        <v>34</v>
      </c>
      <c r="F14" s="9">
        <v>2014</v>
      </c>
      <c r="G14" s="57" t="s">
        <v>35</v>
      </c>
      <c r="H14" s="40" t="s">
        <v>430</v>
      </c>
    </row>
    <row r="15" spans="1:8" x14ac:dyDescent="0.25">
      <c r="A15">
        <v>10</v>
      </c>
      <c r="B15" s="11">
        <v>91</v>
      </c>
      <c r="C15" s="33" t="s">
        <v>526</v>
      </c>
      <c r="D15" s="34" t="s">
        <v>346</v>
      </c>
      <c r="E15" s="9" t="s">
        <v>34</v>
      </c>
      <c r="F15" s="9">
        <v>1969</v>
      </c>
      <c r="G15" s="57" t="s">
        <v>77</v>
      </c>
      <c r="H15" s="40" t="str">
        <f>IF(E15="M",LOOKUP($H$2-F15,{0;40;50;60;70},{"muži A";"muži B";"muži C";"muži D";"muži E"}),IF(E15="Ž",LOOKUP($H$2-F15,{0;40;50},{"ženy F";"ženy G";"ženy H"}),"ERR"))</f>
        <v>muži C</v>
      </c>
    </row>
    <row r="16" spans="1:8" x14ac:dyDescent="0.25">
      <c r="A16">
        <v>11</v>
      </c>
      <c r="B16" s="11">
        <v>90</v>
      </c>
      <c r="C16" s="33" t="s">
        <v>486</v>
      </c>
      <c r="D16" s="34" t="s">
        <v>485</v>
      </c>
      <c r="E16" s="9" t="s">
        <v>34</v>
      </c>
      <c r="F16" s="9">
        <v>1970</v>
      </c>
      <c r="G16" s="57" t="s">
        <v>487</v>
      </c>
      <c r="H16" s="40" t="str">
        <f>IF(E16="M",LOOKUP($H$2-F16,{0;40;50;60;70},{"muži A";"muži B";"muži C";"muži D";"muži E"}),IF(E16="Ž",LOOKUP($H$2-F16,{0;40;50},{"ženy F";"ženy G";"ženy H"}),"ERR"))</f>
        <v>muži C</v>
      </c>
    </row>
    <row r="17" spans="1:8" x14ac:dyDescent="0.25">
      <c r="A17">
        <v>12</v>
      </c>
      <c r="B17" s="11">
        <v>89</v>
      </c>
      <c r="C17" s="33" t="s">
        <v>448</v>
      </c>
      <c r="D17" s="34" t="s">
        <v>332</v>
      </c>
      <c r="E17" s="9" t="s">
        <v>34</v>
      </c>
      <c r="F17" s="9">
        <v>1976</v>
      </c>
      <c r="G17" s="57" t="s">
        <v>449</v>
      </c>
      <c r="H17" s="40" t="str">
        <f>IF(E17="M",LOOKUP($H$2-F17,{0;40;50;60;70},{"muži A";"muži B";"muži C";"muži D";"muži E"}),IF(E17="Ž",LOOKUP($H$2-F17,{0;40;50},{"ženy F";"ženy G";"ženy H"}),"ERR"))</f>
        <v>muži B</v>
      </c>
    </row>
    <row r="18" spans="1:8" x14ac:dyDescent="0.25">
      <c r="A18">
        <v>13</v>
      </c>
      <c r="B18" s="11">
        <v>88</v>
      </c>
      <c r="C18" s="33" t="s">
        <v>704</v>
      </c>
      <c r="D18" s="34" t="s">
        <v>456</v>
      </c>
      <c r="E18" s="9" t="s">
        <v>34</v>
      </c>
      <c r="F18" s="9">
        <v>1976</v>
      </c>
      <c r="G18" s="57" t="s">
        <v>15</v>
      </c>
      <c r="H18" s="40" t="str">
        <f>IF(E18="M",LOOKUP($H$2-F18,{0;40;50;60;70},{"muži A";"muži B";"muži C";"muži D";"muži E"}),IF(E18="Ž",LOOKUP($H$2-F18,{0;40;50},{"ženy F";"ženy G";"ženy H"}),"ERR"))</f>
        <v>muži B</v>
      </c>
    </row>
    <row r="19" spans="1:8" x14ac:dyDescent="0.25">
      <c r="A19">
        <v>14</v>
      </c>
      <c r="B19" s="11">
        <v>87</v>
      </c>
      <c r="C19" s="33" t="s">
        <v>157</v>
      </c>
      <c r="D19" s="34" t="s">
        <v>154</v>
      </c>
      <c r="E19" s="9" t="s">
        <v>34</v>
      </c>
      <c r="F19" s="9">
        <v>1948</v>
      </c>
      <c r="G19" s="57" t="s">
        <v>7</v>
      </c>
      <c r="H19" s="40" t="str">
        <f>IF(E19="M",LOOKUP($H$2-F19,{0;40;50;60;70},{"muži A";"muži B";"muži C";"muži D";"muži E"}),IF(E19="Ž",LOOKUP($H$2-F19,{0;40;50},{"ženy F";"ženy G";"ženy H"}),"ERR"))</f>
        <v>muži E</v>
      </c>
    </row>
    <row r="20" spans="1:8" x14ac:dyDescent="0.25">
      <c r="A20">
        <v>15</v>
      </c>
      <c r="B20" s="11">
        <v>86</v>
      </c>
      <c r="C20" s="33" t="s">
        <v>755</v>
      </c>
      <c r="D20" s="34" t="s">
        <v>258</v>
      </c>
      <c r="E20" s="9" t="s">
        <v>34</v>
      </c>
      <c r="F20" s="9">
        <v>1987</v>
      </c>
      <c r="G20" s="57" t="s">
        <v>7</v>
      </c>
      <c r="H20" s="40" t="str">
        <f>IF(E20="M",LOOKUP($H$2-F20,{0;40;50;60;70},{"muži A";"muži B";"muži C";"muži D";"muži E"}),IF(E20="Ž",LOOKUP($H$2-F20,{0;40;50},{"ženy F";"ženy G";"ženy H"}),"ERR"))</f>
        <v>muži A</v>
      </c>
    </row>
    <row r="21" spans="1:8" x14ac:dyDescent="0.25">
      <c r="A21">
        <v>16</v>
      </c>
      <c r="B21" s="11">
        <v>85</v>
      </c>
      <c r="C21" s="33" t="s">
        <v>334</v>
      </c>
      <c r="D21" s="34" t="s">
        <v>332</v>
      </c>
      <c r="E21" s="9" t="s">
        <v>34</v>
      </c>
      <c r="F21" s="9">
        <v>1985</v>
      </c>
      <c r="G21" s="57" t="s">
        <v>7</v>
      </c>
      <c r="H21" s="40" t="str">
        <f>IF(E21="M",LOOKUP($H$2-F21,{0;40;50;60;70},{"muži A";"muži B";"muži C";"muži D";"muži E"}),IF(E21="Ž",LOOKUP($H$2-F21,{0;40;50},{"ženy F";"ženy G";"ženy H"}),"ERR"))</f>
        <v>muži A</v>
      </c>
    </row>
    <row r="22" spans="1:8" x14ac:dyDescent="0.25">
      <c r="A22">
        <v>17</v>
      </c>
      <c r="B22" s="11">
        <v>84</v>
      </c>
      <c r="C22" s="33" t="s">
        <v>284</v>
      </c>
      <c r="D22" s="34" t="s">
        <v>130</v>
      </c>
      <c r="E22" s="9" t="s">
        <v>34</v>
      </c>
      <c r="F22" s="9">
        <v>1974</v>
      </c>
      <c r="G22" s="57" t="s">
        <v>7</v>
      </c>
      <c r="H22" s="40" t="str">
        <f>IF(E22="M",LOOKUP($H$2-F22,{0;40;50;60;70},{"muži A";"muži B";"muži C";"muži D";"muži E"}),IF(E22="Ž",LOOKUP($H$2-F22,{0;40;50},{"ženy F";"ženy G";"ženy H"}),"ERR"))</f>
        <v>muži C</v>
      </c>
    </row>
    <row r="23" spans="1:8" x14ac:dyDescent="0.25">
      <c r="A23">
        <v>18</v>
      </c>
      <c r="B23" s="11">
        <v>83</v>
      </c>
      <c r="C23" s="33" t="s">
        <v>631</v>
      </c>
      <c r="D23" s="34" t="s">
        <v>232</v>
      </c>
      <c r="E23" s="9" t="s">
        <v>34</v>
      </c>
      <c r="F23" s="9">
        <v>1986</v>
      </c>
      <c r="G23" s="57" t="s">
        <v>632</v>
      </c>
      <c r="H23" s="40" t="str">
        <f>IF(E23="M",LOOKUP($H$2-F23,{0;40;50;60;70},{"muži A";"muži B";"muži C";"muži D";"muži E"}),IF(E23="Ž",LOOKUP($H$2-F23,{0;40;50},{"ženy F";"ženy G";"ženy H"}),"ERR"))</f>
        <v>muži A</v>
      </c>
    </row>
    <row r="24" spans="1:8" x14ac:dyDescent="0.25">
      <c r="A24">
        <v>19</v>
      </c>
      <c r="B24" s="11">
        <v>82</v>
      </c>
      <c r="C24" s="33" t="s">
        <v>756</v>
      </c>
      <c r="D24" s="34" t="s">
        <v>202</v>
      </c>
      <c r="E24" s="9" t="s">
        <v>33</v>
      </c>
      <c r="F24" s="9">
        <v>1986</v>
      </c>
      <c r="G24" s="57" t="s">
        <v>632</v>
      </c>
      <c r="H24" s="40" t="str">
        <f>IF(E24="M",LOOKUP($H$2-F24,{0;40;50;60;70},{"muži A";"muži B";"muži C";"muži D";"muži E"}),IF(E24="Ž",LOOKUP($H$2-F24,{0;40;50},{"ženy F";"ženy G";"ženy H"}),"ERR"))</f>
        <v>ženy F</v>
      </c>
    </row>
    <row r="25" spans="1:8" x14ac:dyDescent="0.25">
      <c r="A25">
        <v>20</v>
      </c>
      <c r="B25" s="11">
        <v>81</v>
      </c>
      <c r="C25" s="33" t="s">
        <v>110</v>
      </c>
      <c r="D25" s="34" t="s">
        <v>109</v>
      </c>
      <c r="E25" s="9" t="s">
        <v>34</v>
      </c>
      <c r="F25" s="9">
        <v>1959</v>
      </c>
      <c r="G25" s="57" t="s">
        <v>7</v>
      </c>
      <c r="H25" s="40" t="str">
        <f>IF(E25="M",LOOKUP($H$2-F25,{0;40;50;60;70},{"muži A";"muži B";"muži C";"muži D";"muži E"}),IF(E25="Ž",LOOKUP($H$2-F25,{0;40;50},{"ženy F";"ženy G";"ženy H"}),"ERR"))</f>
        <v>muži D</v>
      </c>
    </row>
    <row r="26" spans="1:8" x14ac:dyDescent="0.25">
      <c r="A26">
        <v>21</v>
      </c>
      <c r="B26" s="11">
        <v>80</v>
      </c>
      <c r="C26" s="33" t="s">
        <v>211</v>
      </c>
      <c r="D26" s="34" t="s">
        <v>354</v>
      </c>
      <c r="E26" s="9" t="s">
        <v>34</v>
      </c>
      <c r="F26" s="9">
        <v>1966</v>
      </c>
      <c r="G26" s="57" t="s">
        <v>15</v>
      </c>
      <c r="H26" s="40" t="str">
        <f>IF(E26="M",LOOKUP($H$2-F26,{0;40;50;60;70},{"muži A";"muži B";"muži C";"muži D";"muži E"}),IF(E26="Ž",LOOKUP($H$2-F26,{0;40;50},{"ženy F";"ženy G";"ženy H"}),"ERR"))</f>
        <v>muži C</v>
      </c>
    </row>
    <row r="27" spans="1:8" x14ac:dyDescent="0.25">
      <c r="A27">
        <v>22</v>
      </c>
      <c r="B27" s="11">
        <v>79</v>
      </c>
      <c r="C27" s="33" t="s">
        <v>564</v>
      </c>
      <c r="D27" s="34" t="s">
        <v>565</v>
      </c>
      <c r="E27" s="9" t="s">
        <v>34</v>
      </c>
      <c r="F27" s="9">
        <v>1971</v>
      </c>
      <c r="G27" s="57" t="s">
        <v>4</v>
      </c>
      <c r="H27" s="40" t="str">
        <f>IF(E27="M",LOOKUP($H$2-F27,{0;40;50;60;70},{"muži A";"muži B";"muži C";"muži D";"muži E"}),IF(E27="Ž",LOOKUP($H$2-F27,{0;40;50},{"ženy F";"ženy G";"ženy H"}),"ERR"))</f>
        <v>muži C</v>
      </c>
    </row>
    <row r="28" spans="1:8" x14ac:dyDescent="0.25">
      <c r="A28">
        <v>23</v>
      </c>
      <c r="B28" s="11">
        <v>78</v>
      </c>
      <c r="C28" s="33" t="s">
        <v>466</v>
      </c>
      <c r="D28" s="34" t="s">
        <v>200</v>
      </c>
      <c r="E28" s="9" t="s">
        <v>34</v>
      </c>
      <c r="F28" s="9">
        <v>1972</v>
      </c>
      <c r="G28" s="57" t="s">
        <v>35</v>
      </c>
      <c r="H28" s="40" t="str">
        <f>IF(E28="M",LOOKUP($H$2-F28,{0;40;50;60;70},{"muži A";"muži B";"muži C";"muži D";"muži E"}),IF(E28="Ž",LOOKUP($H$2-F28,{0;40;50},{"ženy F";"ženy G";"ženy H"}),"ERR"))</f>
        <v>muži C</v>
      </c>
    </row>
    <row r="29" spans="1:8" x14ac:dyDescent="0.25">
      <c r="A29">
        <v>24</v>
      </c>
      <c r="B29" s="11">
        <v>77</v>
      </c>
      <c r="C29" s="33" t="s">
        <v>753</v>
      </c>
      <c r="D29" s="34" t="s">
        <v>243</v>
      </c>
      <c r="E29" s="9" t="s">
        <v>34</v>
      </c>
      <c r="F29" s="9">
        <v>1987</v>
      </c>
      <c r="G29" s="57"/>
      <c r="H29" s="40" t="str">
        <f>IF(E29="M",LOOKUP($H$2-F29,{0;40;50;60;70},{"muži A";"muži B";"muži C";"muži D";"muži E"}),IF(E29="Ž",LOOKUP($H$2-F29,{0;40;50},{"ženy F";"ženy G";"ženy H"}),"ERR"))</f>
        <v>muži A</v>
      </c>
    </row>
    <row r="30" spans="1:8" x14ac:dyDescent="0.25">
      <c r="A30">
        <v>25</v>
      </c>
      <c r="B30" s="11">
        <v>76</v>
      </c>
      <c r="C30" s="33" t="s">
        <v>223</v>
      </c>
      <c r="D30" s="34" t="s">
        <v>104</v>
      </c>
      <c r="E30" s="9" t="s">
        <v>34</v>
      </c>
      <c r="F30" s="9">
        <v>1972</v>
      </c>
      <c r="G30" s="57" t="s">
        <v>85</v>
      </c>
      <c r="H30" s="40" t="str">
        <f>IF(E30="M",LOOKUP($H$2-F30,{0;40;50;60;70},{"muži A";"muži B";"muži C";"muži D";"muži E"}),IF(E30="Ž",LOOKUP($H$2-F30,{0;40;50},{"ženy F";"ženy G";"ženy H"}),"ERR"))</f>
        <v>muži C</v>
      </c>
    </row>
    <row r="31" spans="1:8" x14ac:dyDescent="0.25">
      <c r="A31">
        <v>26</v>
      </c>
      <c r="B31" s="11">
        <v>75</v>
      </c>
      <c r="C31" s="33" t="s">
        <v>590</v>
      </c>
      <c r="D31" s="34" t="s">
        <v>142</v>
      </c>
      <c r="E31" s="9" t="s">
        <v>34</v>
      </c>
      <c r="F31" s="9">
        <v>2009</v>
      </c>
      <c r="G31" s="57" t="s">
        <v>4</v>
      </c>
      <c r="H31" s="40" t="str">
        <f>IF(E31="M",LOOKUP($H$2-F31,{0;40;50;60;70},{"muži A";"muži B";"muži C";"muži D";"muži E"}),IF(E31="Ž",LOOKUP($H$2-F31,{0;40;50},{"ženy F";"ženy G";"ženy H"}),"ERR"))</f>
        <v>muži A</v>
      </c>
    </row>
    <row r="32" spans="1:8" x14ac:dyDescent="0.25">
      <c r="A32">
        <v>27</v>
      </c>
      <c r="B32" s="11">
        <v>74</v>
      </c>
      <c r="C32" s="33" t="s">
        <v>588</v>
      </c>
      <c r="D32" s="34" t="s">
        <v>150</v>
      </c>
      <c r="E32" s="9" t="s">
        <v>33</v>
      </c>
      <c r="F32" s="9">
        <v>1979</v>
      </c>
      <c r="G32" s="57" t="s">
        <v>4</v>
      </c>
      <c r="H32" s="40" t="str">
        <f>IF(E32="M",LOOKUP($H$2-F32,{0;40;50;60;70},{"muži A";"muži B";"muži C";"muži D";"muži E"}),IF(E32="Ž",LOOKUP($H$2-F32,{0;40;50},{"ženy F";"ženy G";"ženy H"}),"ERR"))</f>
        <v>ženy G</v>
      </c>
    </row>
    <row r="33" spans="1:8" x14ac:dyDescent="0.25">
      <c r="A33">
        <v>28</v>
      </c>
      <c r="B33" s="11">
        <v>73</v>
      </c>
      <c r="C33" s="33" t="s">
        <v>649</v>
      </c>
      <c r="D33" s="34" t="s">
        <v>140</v>
      </c>
      <c r="E33" s="9" t="s">
        <v>34</v>
      </c>
      <c r="F33" s="9">
        <v>1987</v>
      </c>
      <c r="G33" s="57" t="s">
        <v>7</v>
      </c>
      <c r="H33" s="40" t="str">
        <f>IF(E33="M",LOOKUP($H$2-F33,{0;40;50;60;70},{"muži A";"muži B";"muži C";"muži D";"muži E"}),IF(E33="Ž",LOOKUP($H$2-F33,{0;40;50},{"ženy F";"ženy G";"ženy H"}),"ERR"))</f>
        <v>muži A</v>
      </c>
    </row>
    <row r="34" spans="1:8" x14ac:dyDescent="0.25">
      <c r="A34">
        <v>29</v>
      </c>
      <c r="B34" s="11">
        <v>71</v>
      </c>
      <c r="C34" s="33" t="s">
        <v>749</v>
      </c>
      <c r="D34" s="34" t="s">
        <v>346</v>
      </c>
      <c r="E34" s="9" t="s">
        <v>34</v>
      </c>
      <c r="F34" s="9">
        <v>1985</v>
      </c>
      <c r="G34" s="57" t="s">
        <v>17</v>
      </c>
      <c r="H34" s="40" t="str">
        <f>IF(E34="M",LOOKUP($H$2-F34,{0;40;50;60;70},{"muži A";"muži B";"muži C";"muži D";"muži E"}),IF(E34="Ž",LOOKUP($H$2-F34,{0;40;50},{"ženy F";"ženy G";"ženy H"}),"ERR"))</f>
        <v>muži A</v>
      </c>
    </row>
    <row r="35" spans="1:8" x14ac:dyDescent="0.25">
      <c r="A35">
        <v>30</v>
      </c>
      <c r="B35" s="11">
        <v>70</v>
      </c>
      <c r="C35" s="33" t="s">
        <v>750</v>
      </c>
      <c r="D35" s="34" t="s">
        <v>359</v>
      </c>
      <c r="E35" s="9" t="s">
        <v>33</v>
      </c>
      <c r="F35" s="9">
        <v>1978</v>
      </c>
      <c r="G35" s="57" t="s">
        <v>748</v>
      </c>
      <c r="H35" s="40" t="str">
        <f>IF(E35="M",LOOKUP($H$2-F35,{0;40;50;60;70},{"muži A";"muži B";"muži C";"muži D";"muži E"}),IF(E35="Ž",LOOKUP($H$2-F35,{0;40;50},{"ženy F";"ženy G";"ženy H"}),"ERR"))</f>
        <v>ženy G</v>
      </c>
    </row>
    <row r="36" spans="1:8" x14ac:dyDescent="0.25">
      <c r="A36">
        <v>31</v>
      </c>
      <c r="B36" s="11">
        <v>68</v>
      </c>
      <c r="C36" s="33" t="s">
        <v>745</v>
      </c>
      <c r="D36" s="34" t="s">
        <v>321</v>
      </c>
      <c r="E36" s="9" t="s">
        <v>33</v>
      </c>
      <c r="F36" s="9">
        <v>2001</v>
      </c>
      <c r="G36" s="57"/>
      <c r="H36" s="40" t="str">
        <f>IF(E36="M",LOOKUP($H$2-F36,{0;40;50;60;70},{"muži A";"muži B";"muži C";"muži D";"muži E"}),IF(E36="Ž",LOOKUP($H$2-F36,{0;40;50},{"ženy F";"ženy G";"ženy H"}),"ERR"))</f>
        <v>ženy F</v>
      </c>
    </row>
    <row r="37" spans="1:8" x14ac:dyDescent="0.25">
      <c r="A37">
        <v>32</v>
      </c>
      <c r="B37" s="11">
        <v>67</v>
      </c>
      <c r="C37" s="33" t="s">
        <v>751</v>
      </c>
      <c r="D37" s="34" t="s">
        <v>272</v>
      </c>
      <c r="E37" s="9" t="s">
        <v>34</v>
      </c>
      <c r="F37" s="9">
        <v>2003</v>
      </c>
      <c r="G37" s="57" t="s">
        <v>752</v>
      </c>
      <c r="H37" s="40" t="str">
        <f>IF(E37="M",LOOKUP($H$2-F37,{0;40;50;60;70},{"muži A";"muži B";"muži C";"muži D";"muži E"}),IF(E37="Ž",LOOKUP($H$2-F37,{0;40;50},{"ženy F";"ženy G";"ženy H"}),"ERR"))</f>
        <v>muži A</v>
      </c>
    </row>
    <row r="38" spans="1:8" x14ac:dyDescent="0.25">
      <c r="A38">
        <v>33</v>
      </c>
      <c r="B38" s="11">
        <v>66</v>
      </c>
      <c r="C38" s="33" t="s">
        <v>743</v>
      </c>
      <c r="D38" s="34" t="s">
        <v>130</v>
      </c>
      <c r="E38" s="9" t="s">
        <v>34</v>
      </c>
      <c r="F38" s="9">
        <v>1986</v>
      </c>
      <c r="G38" s="57" t="s">
        <v>744</v>
      </c>
      <c r="H38" s="40" t="str">
        <f>IF(E38="M",LOOKUP($H$2-F38,{0;40;50;60;70},{"muži A";"muži B";"muži C";"muži D";"muži E"}),IF(E38="Ž",LOOKUP($H$2-F38,{0;40;50},{"ženy F";"ženy G";"ženy H"}),"ERR"))</f>
        <v>muži A</v>
      </c>
    </row>
    <row r="39" spans="1:8" x14ac:dyDescent="0.25">
      <c r="A39">
        <v>34</v>
      </c>
      <c r="B39" s="11">
        <v>65</v>
      </c>
      <c r="C39" s="33" t="s">
        <v>153</v>
      </c>
      <c r="D39" s="34" t="s">
        <v>152</v>
      </c>
      <c r="E39" s="9" t="s">
        <v>34</v>
      </c>
      <c r="F39" s="9">
        <v>1969</v>
      </c>
      <c r="G39" s="57" t="s">
        <v>12</v>
      </c>
      <c r="H39" s="40" t="str">
        <f>IF(E39="M",LOOKUP($H$2-F39,{0;40;50;60;70},{"muži A";"muži B";"muži C";"muži D";"muži E"}),IF(E39="Ž",LOOKUP($H$2-F39,{0;40;50},{"ženy F";"ženy G";"ženy H"}),"ERR"))</f>
        <v>muži C</v>
      </c>
    </row>
    <row r="40" spans="1:8" x14ac:dyDescent="0.25">
      <c r="A40">
        <v>35</v>
      </c>
      <c r="B40" s="11">
        <v>69</v>
      </c>
      <c r="C40" s="33" t="s">
        <v>707</v>
      </c>
      <c r="D40" s="34" t="s">
        <v>524</v>
      </c>
      <c r="E40" s="9" t="s">
        <v>33</v>
      </c>
      <c r="F40" s="9">
        <v>1992</v>
      </c>
      <c r="G40" s="57" t="s">
        <v>708</v>
      </c>
      <c r="H40" s="40" t="str">
        <f>IF(E40="M",LOOKUP($H$2-F40,{0;40;50;60;70},{"muži A";"muži B";"muži C";"muži D";"muži E"}),IF(E40="Ž",LOOKUP($H$2-F40,{0;40;50},{"ženy F";"ženy G";"ženy H"}),"ERR"))</f>
        <v>ženy F</v>
      </c>
    </row>
    <row r="41" spans="1:8" x14ac:dyDescent="0.25">
      <c r="A41">
        <v>36</v>
      </c>
      <c r="B41" s="11">
        <v>64</v>
      </c>
      <c r="C41" s="33" t="s">
        <v>698</v>
      </c>
      <c r="D41" s="34" t="s">
        <v>699</v>
      </c>
      <c r="E41" s="9" t="s">
        <v>34</v>
      </c>
      <c r="F41" s="9">
        <v>1955</v>
      </c>
      <c r="G41" s="57" t="s">
        <v>7</v>
      </c>
      <c r="H41" s="40" t="str">
        <f>IF(E41="M",LOOKUP($H$2-F41,{0;40;50;60;70},{"muži A";"muži B";"muži C";"muži D";"muži E"}),IF(E41="Ž",LOOKUP($H$2-F41,{0;40;50},{"ženy F";"ženy G";"ženy H"}),"ERR"))</f>
        <v>muži D</v>
      </c>
    </row>
    <row r="42" spans="1:8" x14ac:dyDescent="0.25">
      <c r="A42">
        <v>37</v>
      </c>
      <c r="B42" s="11">
        <v>63</v>
      </c>
      <c r="C42" s="33" t="s">
        <v>299</v>
      </c>
      <c r="D42" s="34" t="s">
        <v>296</v>
      </c>
      <c r="E42" s="9" t="s">
        <v>34</v>
      </c>
      <c r="F42" s="9">
        <v>1979</v>
      </c>
      <c r="G42" s="57" t="s">
        <v>48</v>
      </c>
      <c r="H42" s="40" t="str">
        <f>IF(E42="M",LOOKUP($H$2-F42,{0;40;50;60;70},{"muži A";"muži B";"muži C";"muži D";"muži E"}),IF(E42="Ž",LOOKUP($H$2-F42,{0;40;50},{"ženy F";"ženy G";"ženy H"}),"ERR"))</f>
        <v>muži B</v>
      </c>
    </row>
    <row r="43" spans="1:8" x14ac:dyDescent="0.25">
      <c r="A43">
        <v>38</v>
      </c>
      <c r="B43" s="11">
        <v>62</v>
      </c>
      <c r="C43" s="33" t="s">
        <v>520</v>
      </c>
      <c r="D43" s="34" t="s">
        <v>521</v>
      </c>
      <c r="E43" s="9" t="s">
        <v>34</v>
      </c>
      <c r="F43" s="9">
        <v>1958</v>
      </c>
      <c r="G43" s="57" t="s">
        <v>7</v>
      </c>
      <c r="H43" s="40" t="str">
        <f>IF(E43="M",LOOKUP($H$2-F43,{0;40;50;60;70},{"muži A";"muži B";"muži C";"muži D";"muži E"}),IF(E43="Ž",LOOKUP($H$2-F43,{0;40;50},{"ženy F";"ženy G";"ženy H"}),"ERR"))</f>
        <v>muži D</v>
      </c>
    </row>
    <row r="44" spans="1:8" x14ac:dyDescent="0.25">
      <c r="A44">
        <v>39</v>
      </c>
      <c r="B44" s="11">
        <v>61</v>
      </c>
      <c r="C44" s="33" t="s">
        <v>231</v>
      </c>
      <c r="D44" s="34" t="s">
        <v>230</v>
      </c>
      <c r="E44" s="9" t="s">
        <v>33</v>
      </c>
      <c r="F44" s="9">
        <v>1973</v>
      </c>
      <c r="G44" s="57" t="s">
        <v>7</v>
      </c>
      <c r="H44" s="40" t="str">
        <f>IF(E44="M",LOOKUP($H$2-F44,{0;40;50;60;70},{"muži A";"muži B";"muži C";"muži D";"muži E"}),IF(E44="Ž",LOOKUP($H$2-F44,{0;40;50},{"ženy F";"ženy G";"ženy H"}),"ERR"))</f>
        <v>ženy H</v>
      </c>
    </row>
    <row r="45" spans="1:8" x14ac:dyDescent="0.25">
      <c r="A45">
        <v>40</v>
      </c>
      <c r="B45" s="11">
        <v>60</v>
      </c>
      <c r="C45" s="33" t="s">
        <v>563</v>
      </c>
      <c r="D45" s="34" t="s">
        <v>154</v>
      </c>
      <c r="E45" s="9" t="s">
        <v>34</v>
      </c>
      <c r="F45" s="9">
        <v>1957</v>
      </c>
      <c r="G45" s="57" t="s">
        <v>6</v>
      </c>
      <c r="H45" s="40" t="str">
        <f>IF(E45="M",LOOKUP($H$2-F45,{0;40;50;60;70},{"muži A";"muži B";"muži C";"muži D";"muži E"}),IF(E45="Ž",LOOKUP($H$2-F45,{0;40;50},{"ženy F";"ženy G";"ženy H"}),"ERR"))</f>
        <v>muži D</v>
      </c>
    </row>
    <row r="46" spans="1:8" x14ac:dyDescent="0.25">
      <c r="A46">
        <v>41</v>
      </c>
      <c r="B46" s="11">
        <v>59</v>
      </c>
      <c r="C46" s="33" t="s">
        <v>209</v>
      </c>
      <c r="D46" s="34" t="s">
        <v>208</v>
      </c>
      <c r="E46" s="9" t="s">
        <v>33</v>
      </c>
      <c r="F46" s="9">
        <v>1966</v>
      </c>
      <c r="G46" s="57" t="s">
        <v>7</v>
      </c>
      <c r="H46" s="40" t="str">
        <f>IF(E46="M",LOOKUP($H$2-F46,{0;40;50;60;70},{"muži A";"muži B";"muži C";"muži D";"muži E"}),IF(E46="Ž",LOOKUP($H$2-F46,{0;40;50},{"ženy F";"ženy G";"ženy H"}),"ERR"))</f>
        <v>ženy H</v>
      </c>
    </row>
    <row r="47" spans="1:8" x14ac:dyDescent="0.25">
      <c r="A47">
        <v>42</v>
      </c>
      <c r="B47" s="11">
        <v>58</v>
      </c>
      <c r="C47" s="33" t="s">
        <v>709</v>
      </c>
      <c r="D47" s="34" t="s">
        <v>461</v>
      </c>
      <c r="E47" s="9" t="s">
        <v>33</v>
      </c>
      <c r="F47" s="9">
        <v>1991</v>
      </c>
      <c r="G47" s="57" t="s">
        <v>703</v>
      </c>
      <c r="H47" s="40" t="str">
        <f>IF(E47="M",LOOKUP($H$2-F47,{0;40;50;60;70},{"muži A";"muži B";"muži C";"muži D";"muži E"}),IF(E47="Ž",LOOKUP($H$2-F47,{0;40;50},{"ženy F";"ženy G";"ženy H"}),"ERR"))</f>
        <v>ženy F</v>
      </c>
    </row>
    <row r="48" spans="1:8" x14ac:dyDescent="0.25">
      <c r="A48">
        <v>43</v>
      </c>
      <c r="B48" s="11">
        <v>56</v>
      </c>
      <c r="C48" s="33" t="s">
        <v>259</v>
      </c>
      <c r="D48" s="34" t="s">
        <v>272</v>
      </c>
      <c r="E48" s="9" t="s">
        <v>34</v>
      </c>
      <c r="F48" s="9">
        <v>1982</v>
      </c>
      <c r="G48" s="57" t="s">
        <v>5</v>
      </c>
      <c r="H48" s="40" t="str">
        <f>IF(E48="M",LOOKUP($H$2-F48,{0;40;50;60;70},{"muži A";"muži B";"muži C";"muži D";"muži E"}),IF(E48="Ž",LOOKUP($H$2-F48,{0;40;50},{"ženy F";"ženy G";"ženy H"}),"ERR"))</f>
        <v>muži B</v>
      </c>
    </row>
    <row r="49" spans="1:8" x14ac:dyDescent="0.25">
      <c r="A49">
        <v>44</v>
      </c>
      <c r="B49" s="11">
        <v>54</v>
      </c>
      <c r="C49" s="33" t="s">
        <v>701</v>
      </c>
      <c r="D49" s="34" t="s">
        <v>702</v>
      </c>
      <c r="E49" s="9" t="s">
        <v>34</v>
      </c>
      <c r="F49" s="9">
        <v>1970</v>
      </c>
      <c r="G49" s="57" t="s">
        <v>703</v>
      </c>
      <c r="H49" s="40" t="str">
        <f>IF(E49="M",LOOKUP($H$2-F49,{0;40;50;60;70},{"muži A";"muži B";"muži C";"muži D";"muži E"}),IF(E49="Ž",LOOKUP($H$2-F49,{0;40;50},{"ženy F";"ženy G";"ženy H"}),"ERR"))</f>
        <v>muži C</v>
      </c>
    </row>
    <row r="50" spans="1:8" x14ac:dyDescent="0.25">
      <c r="A50">
        <v>45</v>
      </c>
      <c r="B50" s="11">
        <v>53</v>
      </c>
      <c r="C50" s="33" t="s">
        <v>494</v>
      </c>
      <c r="D50" s="34" t="s">
        <v>232</v>
      </c>
      <c r="E50" s="9" t="s">
        <v>34</v>
      </c>
      <c r="F50" s="9">
        <v>2001</v>
      </c>
      <c r="G50" s="57" t="s">
        <v>757</v>
      </c>
      <c r="H50" s="40" t="str">
        <f>IF(E50="M",LOOKUP($H$2-F50,{0;40;50;60;70},{"muži A";"muži B";"muži C";"muži D";"muži E"}),IF(E50="Ž",LOOKUP($H$2-F50,{0;40;50},{"ženy F";"ženy G";"ženy H"}),"ERR"))</f>
        <v>muži A</v>
      </c>
    </row>
    <row r="51" spans="1:8" x14ac:dyDescent="0.25">
      <c r="A51">
        <v>46</v>
      </c>
      <c r="B51" s="11">
        <v>52</v>
      </c>
      <c r="C51" s="33" t="s">
        <v>656</v>
      </c>
      <c r="D51" s="34" t="s">
        <v>142</v>
      </c>
      <c r="E51" s="9" t="s">
        <v>34</v>
      </c>
      <c r="F51" s="9">
        <v>2000</v>
      </c>
      <c r="G51" s="57" t="s">
        <v>8</v>
      </c>
      <c r="H51" s="40" t="str">
        <f>IF(E51="M",LOOKUP($H$2-F51,{0;40;50;60;70},{"muži A";"muži B";"muži C";"muži D";"muži E"}),IF(E51="Ž",LOOKUP($H$2-F51,{0;40;50},{"ženy F";"ženy G";"ženy H"}),"ERR"))</f>
        <v>muži A</v>
      </c>
    </row>
    <row r="52" spans="1:8" x14ac:dyDescent="0.25">
      <c r="A52">
        <v>47</v>
      </c>
      <c r="B52" s="11">
        <v>50</v>
      </c>
      <c r="C52" s="33" t="s">
        <v>742</v>
      </c>
      <c r="D52" s="34" t="s">
        <v>154</v>
      </c>
      <c r="E52" s="9" t="s">
        <v>34</v>
      </c>
      <c r="F52" s="9">
        <v>1974</v>
      </c>
      <c r="G52" s="57"/>
      <c r="H52" s="40" t="str">
        <f>IF(E52="M",LOOKUP($H$2-F52,{0;40;50;60;70},{"muži A";"muži B";"muži C";"muži D";"muži E"}),IF(E52="Ž",LOOKUP($H$2-F52,{0;40;50},{"ženy F";"ženy G";"ženy H"}),"ERR"))</f>
        <v>muži C</v>
      </c>
    </row>
    <row r="53" spans="1:8" x14ac:dyDescent="0.25">
      <c r="A53">
        <v>48</v>
      </c>
      <c r="B53" s="11">
        <v>49</v>
      </c>
      <c r="C53" s="33" t="s">
        <v>246</v>
      </c>
      <c r="D53" s="34" t="s">
        <v>351</v>
      </c>
      <c r="E53" s="9" t="s">
        <v>34</v>
      </c>
      <c r="F53" s="9">
        <v>1974</v>
      </c>
      <c r="G53" s="57" t="s">
        <v>758</v>
      </c>
      <c r="H53" s="40" t="str">
        <f>IF(E53="M",LOOKUP($H$2-F53,{0;40;50;60;70},{"muži A";"muži B";"muži C";"muži D";"muži E"}),IF(E53="Ž",LOOKUP($H$2-F53,{0;40;50},{"ženy F";"ženy G";"ženy H"}),"ERR"))</f>
        <v>muži C</v>
      </c>
    </row>
    <row r="54" spans="1:8" x14ac:dyDescent="0.25">
      <c r="A54">
        <v>49</v>
      </c>
      <c r="B54" s="11">
        <v>48</v>
      </c>
      <c r="C54" s="33" t="s">
        <v>381</v>
      </c>
      <c r="D54" s="34" t="s">
        <v>142</v>
      </c>
      <c r="E54" s="9" t="s">
        <v>34</v>
      </c>
      <c r="F54" s="9">
        <v>1980</v>
      </c>
      <c r="G54" s="57" t="s">
        <v>382</v>
      </c>
      <c r="H54" s="40" t="str">
        <f>IF(E54="M",LOOKUP($H$2-F54,{0;40;50;60;70},{"muži A";"muži B";"muži C";"muži D";"muži E"}),IF(E54="Ž",LOOKUP($H$2-F54,{0;40;50},{"ženy F";"ženy G";"ženy H"}),"ERR"))</f>
        <v>muži B</v>
      </c>
    </row>
    <row r="55" spans="1:8" x14ac:dyDescent="0.25">
      <c r="A55">
        <v>50</v>
      </c>
      <c r="B55" s="11">
        <v>47</v>
      </c>
      <c r="C55" s="33" t="s">
        <v>506</v>
      </c>
      <c r="D55" s="34" t="s">
        <v>232</v>
      </c>
      <c r="E55" s="9" t="s">
        <v>34</v>
      </c>
      <c r="F55" s="9">
        <v>1975</v>
      </c>
      <c r="G55" s="57" t="s">
        <v>77</v>
      </c>
      <c r="H55" s="40" t="str">
        <f>IF(E55="M",LOOKUP($H$2-F55,{0;40;50;60;70},{"muži A";"muži B";"muži C";"muži D";"muži E"}),IF(E55="Ž",LOOKUP($H$2-F55,{0;40;50},{"ženy F";"ženy G";"ženy H"}),"ERR"))</f>
        <v>muži B</v>
      </c>
    </row>
    <row r="56" spans="1:8" x14ac:dyDescent="0.25">
      <c r="A56">
        <v>51</v>
      </c>
      <c r="B56" s="11">
        <v>46</v>
      </c>
      <c r="C56" s="33" t="s">
        <v>375</v>
      </c>
      <c r="D56" s="34" t="s">
        <v>103</v>
      </c>
      <c r="E56" s="9" t="s">
        <v>34</v>
      </c>
      <c r="F56" s="9">
        <v>2008</v>
      </c>
      <c r="G56" s="57" t="s">
        <v>4</v>
      </c>
      <c r="H56" s="40" t="str">
        <f>IF(E56="M",LOOKUP($H$2-F56,{0;40;50;60;70},{"muži A";"muži B";"muži C";"muži D";"muži E"}),IF(E56="Ž",LOOKUP($H$2-F56,{0;40;50},{"ženy F";"ženy G";"ženy H"}),"ERR"))</f>
        <v>muži A</v>
      </c>
    </row>
    <row r="57" spans="1:8" x14ac:dyDescent="0.25">
      <c r="A57">
        <v>52</v>
      </c>
      <c r="B57" s="11">
        <v>45</v>
      </c>
      <c r="C57" s="33" t="s">
        <v>146</v>
      </c>
      <c r="D57" s="34" t="s">
        <v>142</v>
      </c>
      <c r="E57" s="9" t="s">
        <v>34</v>
      </c>
      <c r="F57" s="9">
        <v>1980</v>
      </c>
      <c r="G57" s="57" t="s">
        <v>7</v>
      </c>
      <c r="H57" s="40" t="str">
        <f>IF(E57="M",LOOKUP($H$2-F57,{0;40;50;60;70},{"muži A";"muži B";"muži C";"muži D";"muži E"}),IF(E57="Ž",LOOKUP($H$2-F57,{0;40;50},{"ženy F";"ženy G";"ženy H"}),"ERR"))</f>
        <v>muži B</v>
      </c>
    </row>
    <row r="58" spans="1:8" x14ac:dyDescent="0.25">
      <c r="A58">
        <v>53</v>
      </c>
      <c r="B58" s="11">
        <v>44</v>
      </c>
      <c r="C58" s="33" t="s">
        <v>507</v>
      </c>
      <c r="D58" s="34" t="s">
        <v>165</v>
      </c>
      <c r="E58" s="9" t="s">
        <v>34</v>
      </c>
      <c r="F58" s="9">
        <v>1980</v>
      </c>
      <c r="G58" s="57" t="s">
        <v>508</v>
      </c>
      <c r="H58" s="40" t="str">
        <f>IF(E58="M",LOOKUP($H$2-F58,{0;40;50;60;70},{"muži A";"muži B";"muži C";"muži D";"muži E"}),IF(E58="Ž",LOOKUP($H$2-F58,{0;40;50},{"ženy F";"ženy G";"ženy H"}),"ERR"))</f>
        <v>muži B</v>
      </c>
    </row>
    <row r="59" spans="1:8" x14ac:dyDescent="0.25">
      <c r="A59">
        <v>54</v>
      </c>
      <c r="B59" s="11">
        <v>43</v>
      </c>
      <c r="C59" s="33" t="s">
        <v>741</v>
      </c>
      <c r="D59" s="34" t="s">
        <v>346</v>
      </c>
      <c r="E59" s="9" t="s">
        <v>34</v>
      </c>
      <c r="F59" s="9">
        <v>1989</v>
      </c>
      <c r="G59" s="57" t="s">
        <v>17</v>
      </c>
      <c r="H59" s="40" t="str">
        <f>IF(E59="M",LOOKUP($H$2-F59,{0;40;50;60;70},{"muži A";"muži B";"muži C";"muži D";"muži E"}),IF(E59="Ž",LOOKUP($H$2-F59,{0;40;50},{"ženy F";"ženy G";"ženy H"}),"ERR"))</f>
        <v>muži A</v>
      </c>
    </row>
    <row r="60" spans="1:8" x14ac:dyDescent="0.25">
      <c r="A60">
        <v>55</v>
      </c>
      <c r="B60" s="11">
        <v>41</v>
      </c>
      <c r="C60" s="33" t="s">
        <v>287</v>
      </c>
      <c r="D60" s="34" t="s">
        <v>130</v>
      </c>
      <c r="E60" s="9" t="s">
        <v>34</v>
      </c>
      <c r="F60" s="9">
        <v>1965</v>
      </c>
      <c r="G60" s="57" t="s">
        <v>15</v>
      </c>
      <c r="H60" s="40" t="str">
        <f>IF(E60="M",LOOKUP($H$2-F60,{0;40;50;60;70},{"muži A";"muži B";"muži C";"muži D";"muži E"}),IF(E60="Ž",LOOKUP($H$2-F60,{0;40;50},{"ženy F";"ženy G";"ženy H"}),"ERR"))</f>
        <v>muži C</v>
      </c>
    </row>
    <row r="61" spans="1:8" x14ac:dyDescent="0.25">
      <c r="A61">
        <v>56</v>
      </c>
      <c r="B61" s="11">
        <v>40</v>
      </c>
      <c r="C61" s="33" t="s">
        <v>680</v>
      </c>
      <c r="D61" s="34" t="s">
        <v>639</v>
      </c>
      <c r="E61" s="9" t="s">
        <v>33</v>
      </c>
      <c r="F61" s="9">
        <v>1977</v>
      </c>
      <c r="G61" s="57" t="s">
        <v>24</v>
      </c>
      <c r="H61" s="40" t="str">
        <f>IF(E61="M",LOOKUP($H$2-F61,{0;40;50;60;70},{"muži A";"muži B";"muži C";"muži D";"muži E"}),IF(E61="Ž",LOOKUP($H$2-F61,{0;40;50},{"ženy F";"ženy G";"ženy H"}),"ERR"))</f>
        <v>ženy G</v>
      </c>
    </row>
    <row r="62" spans="1:8" x14ac:dyDescent="0.25">
      <c r="A62">
        <v>57</v>
      </c>
      <c r="B62" s="11">
        <v>39</v>
      </c>
      <c r="C62" s="33" t="s">
        <v>215</v>
      </c>
      <c r="D62" s="34" t="s">
        <v>213</v>
      </c>
      <c r="E62" s="9" t="s">
        <v>33</v>
      </c>
      <c r="F62" s="9">
        <v>1979</v>
      </c>
      <c r="G62" s="57" t="s">
        <v>7</v>
      </c>
      <c r="H62" s="40" t="str">
        <f>IF(E62="M",LOOKUP($H$2-F62,{0;40;50;60;70},{"muži A";"muži B";"muži C";"muži D";"muži E"}),IF(E62="Ž",LOOKUP($H$2-F62,{0;40;50},{"ženy F";"ženy G";"ženy H"}),"ERR"))</f>
        <v>ženy G</v>
      </c>
    </row>
    <row r="63" spans="1:8" x14ac:dyDescent="0.25">
      <c r="A63">
        <v>58</v>
      </c>
      <c r="B63" s="11">
        <v>38</v>
      </c>
      <c r="C63" s="33" t="s">
        <v>293</v>
      </c>
      <c r="D63" s="34" t="s">
        <v>292</v>
      </c>
      <c r="E63" s="9" t="s">
        <v>33</v>
      </c>
      <c r="F63" s="9">
        <v>1973</v>
      </c>
      <c r="G63" s="57" t="s">
        <v>571</v>
      </c>
      <c r="H63" s="40" t="str">
        <f>IF(E63="M",LOOKUP($H$2-F63,{0;40;50;60;70},{"muži A";"muži B";"muži C";"muži D";"muži E"}),IF(E63="Ž",LOOKUP($H$2-F63,{0;40;50},{"ženy F";"ženy G";"ženy H"}),"ERR"))</f>
        <v>ženy H</v>
      </c>
    </row>
    <row r="64" spans="1:8" x14ac:dyDescent="0.25">
      <c r="A64">
        <v>59</v>
      </c>
      <c r="B64" s="11">
        <v>37</v>
      </c>
      <c r="C64" s="33" t="s">
        <v>335</v>
      </c>
      <c r="D64" s="34" t="s">
        <v>332</v>
      </c>
      <c r="E64" s="9" t="s">
        <v>34</v>
      </c>
      <c r="F64" s="9">
        <v>1986</v>
      </c>
      <c r="G64" s="57" t="s">
        <v>7</v>
      </c>
      <c r="H64" s="40" t="str">
        <f>IF(E64="M",LOOKUP($H$2-F64,{0;40;50;60;70},{"muži A";"muži B";"muži C";"muži D";"muži E"}),IF(E64="Ž",LOOKUP($H$2-F64,{0;40;50},{"ženy F";"ženy G";"ženy H"}),"ERR"))</f>
        <v>muži A</v>
      </c>
    </row>
    <row r="65" spans="1:8" ht="13.8" x14ac:dyDescent="0.3">
      <c r="A65">
        <v>60</v>
      </c>
      <c r="B65" s="11">
        <v>36</v>
      </c>
      <c r="C65" s="33" t="s">
        <v>637</v>
      </c>
      <c r="D65" s="34" t="s">
        <v>636</v>
      </c>
      <c r="E65" s="9" t="s">
        <v>34</v>
      </c>
      <c r="F65" s="9">
        <v>1959</v>
      </c>
      <c r="G65" s="57" t="s">
        <v>16</v>
      </c>
      <c r="H65" s="40" t="str">
        <f>IF(E65="M",LOOKUP($H$2-F65,{0;40;50;60;70},{"muži A";"muži B";"muži C";"muži D";"muži E"}),IF(E65="Ž",LOOKUP($H$2-F65,{0;40;50},{"ženy F";"ženy G";"ženy H"}),"ERR"))</f>
        <v>muži D</v>
      </c>
    </row>
    <row r="66" spans="1:8" x14ac:dyDescent="0.25">
      <c r="A66">
        <v>61</v>
      </c>
      <c r="B66" s="11">
        <v>35</v>
      </c>
      <c r="C66" s="33" t="s">
        <v>175</v>
      </c>
      <c r="D66" s="34" t="s">
        <v>167</v>
      </c>
      <c r="E66" s="9" t="s">
        <v>34</v>
      </c>
      <c r="F66" s="9">
        <v>1947</v>
      </c>
      <c r="G66" s="57" t="s">
        <v>7</v>
      </c>
      <c r="H66" s="40" t="str">
        <f>IF(E66="M",LOOKUP($H$2-F66,{0;40;50;60;70},{"muži A";"muži B";"muži C";"muži D";"muži E"}),IF(E66="Ž",LOOKUP($H$2-F66,{0;40;50},{"ženy F";"ženy G";"ženy H"}),"ERR"))</f>
        <v>muži E</v>
      </c>
    </row>
    <row r="67" spans="1:8" x14ac:dyDescent="0.25">
      <c r="A67">
        <v>62</v>
      </c>
      <c r="B67" s="11">
        <v>34</v>
      </c>
      <c r="C67" s="33" t="s">
        <v>311</v>
      </c>
      <c r="D67" s="34" t="s">
        <v>272</v>
      </c>
      <c r="E67" s="9" t="s">
        <v>34</v>
      </c>
      <c r="F67" s="9">
        <v>1969</v>
      </c>
      <c r="G67" s="57" t="s">
        <v>16</v>
      </c>
      <c r="H67" s="40" t="str">
        <f>IF(E67="M",LOOKUP($H$2-F67,{0;40;50;60;70},{"muži A";"muži B";"muži C";"muži D";"muži E"}),IF(E67="Ž",LOOKUP($H$2-F67,{0;40;50},{"ženy F";"ženy G";"ženy H"}),"ERR"))</f>
        <v>muži C</v>
      </c>
    </row>
    <row r="68" spans="1:8" x14ac:dyDescent="0.25">
      <c r="A68">
        <v>63</v>
      </c>
      <c r="B68" s="11">
        <v>32</v>
      </c>
      <c r="C68" s="33" t="s">
        <v>94</v>
      </c>
      <c r="D68" s="34" t="s">
        <v>93</v>
      </c>
      <c r="E68" s="9" t="s">
        <v>34</v>
      </c>
      <c r="F68" s="9">
        <v>1975</v>
      </c>
      <c r="G68" s="57" t="s">
        <v>7</v>
      </c>
      <c r="H68" s="40" t="str">
        <f>IF(E68="M",LOOKUP($H$2-F68,{0;40;50;60;70},{"muži A";"muži B";"muži C";"muži D";"muži E"}),IF(E68="Ž",LOOKUP($H$2-F68,{0;40;50},{"ženy F";"ženy G";"ženy H"}),"ERR"))</f>
        <v>muži B</v>
      </c>
    </row>
    <row r="69" spans="1:8" x14ac:dyDescent="0.25">
      <c r="A69">
        <v>64</v>
      </c>
      <c r="B69" s="11">
        <v>31</v>
      </c>
      <c r="C69" s="33" t="s">
        <v>112</v>
      </c>
      <c r="D69" s="34" t="s">
        <v>130</v>
      </c>
      <c r="E69" s="9" t="s">
        <v>34</v>
      </c>
      <c r="F69" s="9">
        <v>1975</v>
      </c>
      <c r="G69" s="57" t="s">
        <v>547</v>
      </c>
      <c r="H69" s="40" t="str">
        <f>IF(E69="M",LOOKUP($H$2-F69,{0;40;50;60;70},{"muži A";"muži B";"muži C";"muži D";"muži E"}),IF(E69="Ž",LOOKUP($H$2-F69,{0;40;50},{"ženy F";"ženy G";"ženy H"}),"ERR"))</f>
        <v>muži B</v>
      </c>
    </row>
    <row r="70" spans="1:8" x14ac:dyDescent="0.25">
      <c r="A70">
        <v>65</v>
      </c>
      <c r="B70" s="11">
        <v>30</v>
      </c>
      <c r="C70" s="33" t="s">
        <v>613</v>
      </c>
      <c r="D70" s="34" t="s">
        <v>181</v>
      </c>
      <c r="E70" s="9" t="s">
        <v>34</v>
      </c>
      <c r="F70" s="9">
        <v>1957</v>
      </c>
      <c r="G70" s="57" t="s">
        <v>574</v>
      </c>
      <c r="H70" s="40" t="str">
        <f>IF(E70="M",LOOKUP($H$2-F70,{0;40;50;60;70},{"muži A";"muži B";"muži C";"muži D";"muži E"}),IF(E70="Ž",LOOKUP($H$2-F70,{0;40;50},{"ženy F";"ženy G";"ženy H"}),"ERR"))</f>
        <v>muži D</v>
      </c>
    </row>
    <row r="71" spans="1:8" x14ac:dyDescent="0.25">
      <c r="A71">
        <v>66</v>
      </c>
      <c r="B71" s="11">
        <v>28</v>
      </c>
      <c r="C71" s="33" t="s">
        <v>740</v>
      </c>
      <c r="D71" s="34" t="s">
        <v>272</v>
      </c>
      <c r="E71" s="9" t="s">
        <v>34</v>
      </c>
      <c r="F71" s="9">
        <v>1980</v>
      </c>
      <c r="G71" s="57" t="s">
        <v>16</v>
      </c>
      <c r="H71" s="40" t="str">
        <f>IF(E71="M",LOOKUP($H$2-F71,{0;40;50;60;70},{"muži A";"muži B";"muži C";"muži D";"muži E"}),IF(E71="Ž",LOOKUP($H$2-F71,{0;40;50},{"ženy F";"ženy G";"ženy H"}),"ERR"))</f>
        <v>muži B</v>
      </c>
    </row>
    <row r="72" spans="1:8" x14ac:dyDescent="0.25">
      <c r="A72">
        <v>67</v>
      </c>
      <c r="B72" s="11">
        <v>27</v>
      </c>
      <c r="C72" s="33" t="s">
        <v>706</v>
      </c>
      <c r="D72" s="34" t="s">
        <v>359</v>
      </c>
      <c r="E72" s="9" t="s">
        <v>33</v>
      </c>
      <c r="F72" s="9">
        <v>1995</v>
      </c>
      <c r="G72" s="57" t="s">
        <v>676</v>
      </c>
      <c r="H72" s="40" t="str">
        <f>IF(E72="M",LOOKUP($H$2-F72,{0;40;50;60;70},{"muži A";"muži B";"muži C";"muži D";"muži E"}),IF(E72="Ž",LOOKUP($H$2-F72,{0;40;50},{"ženy F";"ženy G";"ženy H"}),"ERR"))</f>
        <v>ženy F</v>
      </c>
    </row>
    <row r="73" spans="1:8" x14ac:dyDescent="0.25">
      <c r="A73">
        <v>68</v>
      </c>
      <c r="B73" s="11">
        <v>26</v>
      </c>
      <c r="C73" s="33" t="s">
        <v>431</v>
      </c>
      <c r="D73" s="34" t="s">
        <v>150</v>
      </c>
      <c r="E73" s="9" t="s">
        <v>33</v>
      </c>
      <c r="F73" s="9">
        <v>1990</v>
      </c>
      <c r="G73" s="57" t="s">
        <v>7</v>
      </c>
      <c r="H73" s="40" t="str">
        <f>IF(E73="M",LOOKUP($H$2-F73,{0;40;50;60;70},{"muži A";"muži B";"muži C";"muži D";"muži E"}),IF(E73="Ž",LOOKUP($H$2-F73,{0;40;50},{"ženy F";"ženy G";"ženy H"}),"ERR"))</f>
        <v>ženy F</v>
      </c>
    </row>
    <row r="74" spans="1:8" x14ac:dyDescent="0.25">
      <c r="A74">
        <v>69</v>
      </c>
      <c r="B74" s="11">
        <v>25</v>
      </c>
      <c r="C74" s="33" t="s">
        <v>358</v>
      </c>
      <c r="D74" s="34" t="s">
        <v>150</v>
      </c>
      <c r="E74" s="9" t="s">
        <v>33</v>
      </c>
      <c r="F74" s="9">
        <v>1989</v>
      </c>
      <c r="G74" s="57" t="s">
        <v>4</v>
      </c>
      <c r="H74" s="40" t="str">
        <f>IF(E74="M",LOOKUP($H$2-F74,{0;40;50;60;70},{"muži A";"muži B";"muži C";"muži D";"muži E"}),IF(E74="Ž",LOOKUP($H$2-F74,{0;40;50},{"ženy F";"ženy G";"ženy H"}),"ERR"))</f>
        <v>ženy F</v>
      </c>
    </row>
    <row r="75" spans="1:8" x14ac:dyDescent="0.25">
      <c r="A75">
        <v>70</v>
      </c>
      <c r="B75" s="11">
        <v>24</v>
      </c>
      <c r="C75" s="33" t="s">
        <v>738</v>
      </c>
      <c r="D75" s="34" t="s">
        <v>138</v>
      </c>
      <c r="E75" s="9" t="s">
        <v>33</v>
      </c>
      <c r="F75" s="9">
        <v>1982</v>
      </c>
      <c r="G75" s="57" t="s">
        <v>615</v>
      </c>
      <c r="H75" s="40" t="str">
        <f>IF(E75="M",LOOKUP($H$2-F75,{0;40;50;60;70},{"muži A";"muži B";"muži C";"muži D";"muži E"}),IF(E75="Ž",LOOKUP($H$2-F75,{0;40;50},{"ženy F";"ženy G";"ženy H"}),"ERR"))</f>
        <v>ženy G</v>
      </c>
    </row>
    <row r="76" spans="1:8" x14ac:dyDescent="0.25">
      <c r="A76">
        <v>71</v>
      </c>
      <c r="B76" s="11">
        <v>23</v>
      </c>
      <c r="C76" s="33" t="s">
        <v>737</v>
      </c>
      <c r="D76" s="34" t="s">
        <v>158</v>
      </c>
      <c r="E76" s="9" t="s">
        <v>34</v>
      </c>
      <c r="F76" s="9">
        <v>1975</v>
      </c>
      <c r="G76" s="57" t="s">
        <v>17</v>
      </c>
      <c r="H76" s="40" t="str">
        <f>IF(E76="M",LOOKUP($H$2-F76,{0;40;50;60;70},{"muži A";"muži B";"muži C";"muži D";"muži E"}),IF(E76="Ž",LOOKUP($H$2-F76,{0;40;50},{"ženy F";"ženy G";"ženy H"}),"ERR"))</f>
        <v>muži B</v>
      </c>
    </row>
    <row r="77" spans="1:8" x14ac:dyDescent="0.25">
      <c r="A77">
        <v>72</v>
      </c>
      <c r="B77" s="11">
        <v>22</v>
      </c>
      <c r="C77" s="33" t="s">
        <v>499</v>
      </c>
      <c r="D77" s="34" t="s">
        <v>104</v>
      </c>
      <c r="E77" s="9" t="s">
        <v>34</v>
      </c>
      <c r="F77" s="9">
        <v>1974</v>
      </c>
      <c r="G77" s="57" t="s">
        <v>15</v>
      </c>
      <c r="H77" s="40" t="str">
        <f>IF(E77="M",LOOKUP($H$2-F77,{0;40;50;60;70},{"muži A";"muži B";"muži C";"muži D";"muži E"}),IF(E77="Ž",LOOKUP($H$2-F77,{0;40;50},{"ženy F";"ženy G";"ženy H"}),"ERR"))</f>
        <v>muži C</v>
      </c>
    </row>
    <row r="78" spans="1:8" x14ac:dyDescent="0.25">
      <c r="A78">
        <v>73</v>
      </c>
      <c r="B78" s="11">
        <v>21</v>
      </c>
      <c r="C78" s="33" t="s">
        <v>285</v>
      </c>
      <c r="D78" s="34" t="s">
        <v>130</v>
      </c>
      <c r="E78" s="9" t="s">
        <v>34</v>
      </c>
      <c r="F78" s="9">
        <v>1964</v>
      </c>
      <c r="G78" s="57" t="s">
        <v>54</v>
      </c>
      <c r="H78" s="40" t="str">
        <f>IF(E78="M",LOOKUP($H$2-F78,{0;40;50;60;70},{"muži A";"muži B";"muži C";"muži D";"muži E"}),IF(E78="Ž",LOOKUP($H$2-F78,{0;40;50},{"ženy F";"ženy G";"ženy H"}),"ERR"))</f>
        <v>muži D</v>
      </c>
    </row>
    <row r="79" spans="1:8" x14ac:dyDescent="0.25">
      <c r="A79">
        <v>74</v>
      </c>
      <c r="B79" s="11">
        <v>20</v>
      </c>
      <c r="C79" s="33" t="s">
        <v>736</v>
      </c>
      <c r="D79" s="34" t="s">
        <v>241</v>
      </c>
      <c r="E79" s="9" t="s">
        <v>33</v>
      </c>
      <c r="F79" s="9">
        <v>1974</v>
      </c>
      <c r="G79" s="57" t="s">
        <v>4</v>
      </c>
      <c r="H79" s="40" t="str">
        <f>IF(E79="M",LOOKUP($H$2-F79,{0;40;50;60;70},{"muži A";"muži B";"muži C";"muži D";"muži E"}),IF(E79="Ž",LOOKUP($H$2-F79,{0;40;50},{"ženy F";"ženy G";"ženy H"}),"ERR"))</f>
        <v>ženy H</v>
      </c>
    </row>
    <row r="80" spans="1:8" x14ac:dyDescent="0.25">
      <c r="A80">
        <v>75</v>
      </c>
      <c r="B80" s="11">
        <v>19</v>
      </c>
      <c r="C80" s="33" t="s">
        <v>468</v>
      </c>
      <c r="D80" s="34" t="s">
        <v>467</v>
      </c>
      <c r="E80" s="9" t="s">
        <v>33</v>
      </c>
      <c r="F80" s="9">
        <v>1998</v>
      </c>
      <c r="G80" s="57" t="s">
        <v>35</v>
      </c>
      <c r="H80" s="40" t="str">
        <f>IF(E80="M",LOOKUP($H$2-F80,{0;40;50;60;70},{"muži A";"muži B";"muži C";"muži D";"muži E"}),IF(E80="Ž",LOOKUP($H$2-F80,{0;40;50},{"ženy F";"ženy G";"ženy H"}),"ERR"))</f>
        <v>ženy F</v>
      </c>
    </row>
    <row r="81" spans="1:8" x14ac:dyDescent="0.25">
      <c r="A81">
        <v>76</v>
      </c>
      <c r="B81" s="11">
        <v>18</v>
      </c>
      <c r="C81" s="33" t="s">
        <v>735</v>
      </c>
      <c r="D81" s="34" t="s">
        <v>384</v>
      </c>
      <c r="E81" s="9" t="s">
        <v>34</v>
      </c>
      <c r="F81" s="9">
        <v>1985</v>
      </c>
      <c r="G81" s="57"/>
      <c r="H81" s="40" t="str">
        <f>IF(E81="M",LOOKUP($H$2-F81,{0;40;50;60;70},{"muži A";"muži B";"muži C";"muži D";"muži E"}),IF(E81="Ž",LOOKUP($H$2-F81,{0;40;50},{"ženy F";"ženy G";"ženy H"}),"ERR"))</f>
        <v>muži A</v>
      </c>
    </row>
    <row r="82" spans="1:8" x14ac:dyDescent="0.25">
      <c r="A82">
        <v>77</v>
      </c>
      <c r="B82" s="11">
        <v>17</v>
      </c>
      <c r="C82" s="33" t="s">
        <v>678</v>
      </c>
      <c r="D82" s="34" t="s">
        <v>557</v>
      </c>
      <c r="E82" s="9" t="s">
        <v>33</v>
      </c>
      <c r="F82" s="9">
        <v>1985</v>
      </c>
      <c r="G82" s="57" t="s">
        <v>17</v>
      </c>
      <c r="H82" s="40" t="str">
        <f>IF(E82="M",LOOKUP($H$2-F82,{0;40;50;60;70},{"muži A";"muži B";"muži C";"muži D";"muži E"}),IF(E82="Ž",LOOKUP($H$2-F82,{0;40;50},{"ženy F";"ženy G";"ženy H"}),"ERR"))</f>
        <v>ženy F</v>
      </c>
    </row>
    <row r="83" spans="1:8" x14ac:dyDescent="0.25">
      <c r="A83">
        <v>78</v>
      </c>
      <c r="B83" s="11">
        <v>16</v>
      </c>
      <c r="C83" s="33" t="s">
        <v>544</v>
      </c>
      <c r="D83" s="34" t="s">
        <v>191</v>
      </c>
      <c r="E83" s="9" t="s">
        <v>33</v>
      </c>
      <c r="F83" s="9">
        <v>1983</v>
      </c>
      <c r="G83" s="57" t="s">
        <v>35</v>
      </c>
      <c r="H83" s="40" t="str">
        <f>IF(E83="M",LOOKUP($H$2-F83,{0;40;50;60;70},{"muži A";"muži B";"muži C";"muži D";"muži E"}),IF(E83="Ž",LOOKUP($H$2-F83,{0;40;50},{"ženy F";"ženy G";"ženy H"}),"ERR"))</f>
        <v>ženy G</v>
      </c>
    </row>
    <row r="84" spans="1:8" x14ac:dyDescent="0.25">
      <c r="A84">
        <v>79</v>
      </c>
      <c r="B84" s="11">
        <v>15</v>
      </c>
      <c r="C84" s="33" t="s">
        <v>734</v>
      </c>
      <c r="D84" s="34" t="s">
        <v>140</v>
      </c>
      <c r="E84" s="9" t="s">
        <v>34</v>
      </c>
      <c r="F84" s="9">
        <v>1993</v>
      </c>
      <c r="G84" s="57"/>
      <c r="H84" s="40" t="str">
        <f>IF(E84="M",LOOKUP($H$2-F84,{0;40;50;60;70},{"muži A";"muži B";"muži C";"muži D";"muži E"}),IF(E84="Ž",LOOKUP($H$2-F84,{0;40;50},{"ženy F";"ženy G";"ženy H"}),"ERR"))</f>
        <v>muži A</v>
      </c>
    </row>
    <row r="85" spans="1:8" x14ac:dyDescent="0.25">
      <c r="A85">
        <v>80</v>
      </c>
      <c r="B85" s="11">
        <v>14</v>
      </c>
      <c r="C85" s="33" t="s">
        <v>112</v>
      </c>
      <c r="D85" s="34" t="s">
        <v>272</v>
      </c>
      <c r="E85" s="9" t="s">
        <v>34</v>
      </c>
      <c r="F85" s="9">
        <v>1987</v>
      </c>
      <c r="G85" s="57" t="s">
        <v>676</v>
      </c>
      <c r="H85" s="40" t="str">
        <f>IF(E85="M",LOOKUP($H$2-F85,{0;40;50;60;70},{"muži A";"muži B";"muži C";"muži D";"muži E"}),IF(E85="Ž",LOOKUP($H$2-F85,{0;40;50},{"ženy F";"ženy G";"ženy H"}),"ERR"))</f>
        <v>muži A</v>
      </c>
    </row>
    <row r="86" spans="1:8" x14ac:dyDescent="0.25">
      <c r="A86">
        <v>81</v>
      </c>
      <c r="B86" s="11">
        <v>13</v>
      </c>
      <c r="C86" s="33" t="s">
        <v>732</v>
      </c>
      <c r="D86" s="34" t="s">
        <v>332</v>
      </c>
      <c r="E86" s="9" t="s">
        <v>34</v>
      </c>
      <c r="F86" s="9">
        <v>1973</v>
      </c>
      <c r="G86" s="57" t="s">
        <v>733</v>
      </c>
      <c r="H86" s="40" t="str">
        <f>IF(E86="M",LOOKUP($H$2-F86,{0;40;50;60;70},{"muži A";"muži B";"muži C";"muži D";"muži E"}),IF(E86="Ž",LOOKUP($H$2-F86,{0;40;50},{"ženy F";"ženy G";"ženy H"}),"ERR"))</f>
        <v>muži C</v>
      </c>
    </row>
    <row r="87" spans="1:8" x14ac:dyDescent="0.25">
      <c r="A87">
        <v>82</v>
      </c>
      <c r="B87" s="11">
        <v>12</v>
      </c>
      <c r="C87" s="33" t="s">
        <v>663</v>
      </c>
      <c r="D87" s="34" t="s">
        <v>158</v>
      </c>
      <c r="E87" s="9" t="s">
        <v>34</v>
      </c>
      <c r="F87" s="9">
        <v>1953</v>
      </c>
      <c r="G87" s="57" t="s">
        <v>664</v>
      </c>
      <c r="H87" s="40" t="str">
        <f>IF(E87="M",LOOKUP($H$2-F87,{0;40;50;60;70},{"muži A";"muži B";"muži C";"muži D";"muži E"}),IF(E87="Ž",LOOKUP($H$2-F87,{0;40;50},{"ženy F";"ženy G";"ženy H"}),"ERR"))</f>
        <v>muži E</v>
      </c>
    </row>
    <row r="88" spans="1:8" x14ac:dyDescent="0.25">
      <c r="A88">
        <v>83</v>
      </c>
      <c r="B88" s="11">
        <v>11</v>
      </c>
      <c r="C88" s="33" t="s">
        <v>276</v>
      </c>
      <c r="D88" s="34" t="s">
        <v>272</v>
      </c>
      <c r="E88" s="9" t="s">
        <v>34</v>
      </c>
      <c r="F88" s="9">
        <v>1945</v>
      </c>
      <c r="G88" s="57" t="s">
        <v>7</v>
      </c>
      <c r="H88" s="40" t="str">
        <f>IF(E88="M",LOOKUP($H$2-F88,{0;40;50;60;70},{"muži A";"muži B";"muži C";"muži D";"muži E"}),IF(E88="Ž",LOOKUP($H$2-F88,{0;40;50},{"ženy F";"ženy G";"ženy H"}),"ERR"))</f>
        <v>muži E</v>
      </c>
    </row>
    <row r="89" spans="1:8" x14ac:dyDescent="0.25">
      <c r="A89">
        <v>84</v>
      </c>
      <c r="B89" s="11">
        <v>10</v>
      </c>
      <c r="C89" s="33" t="s">
        <v>273</v>
      </c>
      <c r="D89" s="34" t="s">
        <v>272</v>
      </c>
      <c r="E89" s="9" t="s">
        <v>34</v>
      </c>
      <c r="F89" s="9">
        <v>1968</v>
      </c>
      <c r="G89" s="57" t="s">
        <v>24</v>
      </c>
      <c r="H89" s="40" t="str">
        <f>IF(E89="M",LOOKUP($H$2-F89,{0;40;50;60;70},{"muži A";"muži B";"muži C";"muži D";"muži E"}),IF(E89="Ž",LOOKUP($H$2-F89,{0;40;50},{"ženy F";"ženy G";"ženy H"}),"ERR"))</f>
        <v>muži C</v>
      </c>
    </row>
    <row r="90" spans="1:8" x14ac:dyDescent="0.25">
      <c r="A90">
        <v>85</v>
      </c>
      <c r="B90" s="11">
        <v>9</v>
      </c>
      <c r="C90" s="33" t="s">
        <v>662</v>
      </c>
      <c r="D90" s="34" t="s">
        <v>253</v>
      </c>
      <c r="E90" s="9" t="s">
        <v>34</v>
      </c>
      <c r="F90" s="9">
        <v>1960</v>
      </c>
      <c r="G90" s="57" t="s">
        <v>24</v>
      </c>
      <c r="H90" s="40" t="str">
        <f>IF(E90="M",LOOKUP($H$2-F90,{0;40;50;60;70},{"muži A";"muži B";"muži C";"muži D";"muži E"}),IF(E90="Ž",LOOKUP($H$2-F90,{0;40;50},{"ženy F";"ženy G";"ženy H"}),"ERR"))</f>
        <v>muži D</v>
      </c>
    </row>
    <row r="91" spans="1:8" x14ac:dyDescent="0.25">
      <c r="A91">
        <v>86</v>
      </c>
      <c r="B91" s="11">
        <v>8</v>
      </c>
      <c r="C91" s="33" t="s">
        <v>335</v>
      </c>
      <c r="D91" s="34" t="s">
        <v>470</v>
      </c>
      <c r="E91" s="9" t="s">
        <v>34</v>
      </c>
      <c r="F91" s="9">
        <v>1988</v>
      </c>
      <c r="G91" s="57" t="s">
        <v>7</v>
      </c>
      <c r="H91" s="40" t="str">
        <f>IF(E91="M",LOOKUP($H$2-F91,{0;40;50;60;70},{"muži A";"muži B";"muži C";"muži D";"muži E"}),IF(E91="Ž",LOOKUP($H$2-F91,{0;40;50},{"ženy F";"ženy G";"ženy H"}),"ERR"))</f>
        <v>muži A</v>
      </c>
    </row>
    <row r="92" spans="1:8" x14ac:dyDescent="0.25">
      <c r="A92">
        <v>87</v>
      </c>
      <c r="B92" s="11">
        <v>7</v>
      </c>
      <c r="C92" s="33" t="s">
        <v>484</v>
      </c>
      <c r="D92" s="34" t="s">
        <v>483</v>
      </c>
      <c r="E92" s="9" t="s">
        <v>34</v>
      </c>
      <c r="F92" s="9">
        <v>1961</v>
      </c>
      <c r="G92" s="57" t="s">
        <v>4</v>
      </c>
      <c r="H92" s="40" t="str">
        <f>IF(E92="M",LOOKUP($H$2-F92,{0;40;50;60;70},{"muži A";"muži B";"muži C";"muži D";"muži E"}),IF(E92="Ž",LOOKUP($H$2-F92,{0;40;50},{"ženy F";"ženy G";"ženy H"}),"ERR"))</f>
        <v>muži D</v>
      </c>
    </row>
    <row r="93" spans="1:8" x14ac:dyDescent="0.25">
      <c r="A93">
        <v>88</v>
      </c>
      <c r="B93" s="11">
        <v>6</v>
      </c>
      <c r="C93" s="33" t="s">
        <v>267</v>
      </c>
      <c r="D93" s="34" t="s">
        <v>354</v>
      </c>
      <c r="E93" s="9" t="s">
        <v>34</v>
      </c>
      <c r="F93" s="9">
        <v>1982</v>
      </c>
      <c r="G93" s="57" t="s">
        <v>7</v>
      </c>
      <c r="H93" s="40" t="str">
        <f>IF(E93="M",LOOKUP($H$2-F93,{0;40;50;60;70},{"muži A";"muži B";"muži C";"muži D";"muži E"}),IF(E93="Ž",LOOKUP($H$2-F93,{0;40;50},{"ženy F";"ženy G";"ženy H"}),"ERR"))</f>
        <v>muži B</v>
      </c>
    </row>
    <row r="94" spans="1:8" x14ac:dyDescent="0.25">
      <c r="A94">
        <v>89</v>
      </c>
      <c r="B94" s="11">
        <v>4</v>
      </c>
      <c r="C94" s="33" t="s">
        <v>730</v>
      </c>
      <c r="D94" s="34" t="s">
        <v>185</v>
      </c>
      <c r="E94" s="9" t="s">
        <v>34</v>
      </c>
      <c r="F94" s="9">
        <v>1968</v>
      </c>
      <c r="G94" s="57" t="s">
        <v>731</v>
      </c>
      <c r="H94" s="40" t="str">
        <f>IF(E94="M",LOOKUP($H$2-F94,{0;40;50;60;70},{"muži A";"muži B";"muži C";"muži D";"muži E"}),IF(E94="Ž",LOOKUP($H$2-F94,{0;40;50},{"ženy F";"ženy G";"ženy H"}),"ERR"))</f>
        <v>muži C</v>
      </c>
    </row>
    <row r="95" spans="1:8" x14ac:dyDescent="0.25">
      <c r="A95">
        <v>90</v>
      </c>
      <c r="B95" s="11">
        <v>3</v>
      </c>
      <c r="C95" s="33" t="s">
        <v>665</v>
      </c>
      <c r="D95" s="34" t="s">
        <v>202</v>
      </c>
      <c r="E95" s="9" t="s">
        <v>33</v>
      </c>
      <c r="F95" s="9">
        <v>1979</v>
      </c>
      <c r="G95" s="57" t="s">
        <v>560</v>
      </c>
      <c r="H95" s="40" t="str">
        <f>IF(E95="M",LOOKUP($H$2-F95,{0;40;50;60;70},{"muži A";"muži B";"muži C";"muži D";"muži E"}),IF(E95="Ž",LOOKUP($H$2-F95,{0;40;50},{"ženy F";"ženy G";"ženy H"}),"ERR"))</f>
        <v>ženy G</v>
      </c>
    </row>
    <row r="96" spans="1:8" x14ac:dyDescent="0.25">
      <c r="A96">
        <v>91</v>
      </c>
      <c r="B96" s="11">
        <v>2</v>
      </c>
      <c r="C96" s="33" t="s">
        <v>727</v>
      </c>
      <c r="D96" s="34" t="s">
        <v>728</v>
      </c>
      <c r="E96" s="9" t="s">
        <v>33</v>
      </c>
      <c r="F96" s="9">
        <v>1987</v>
      </c>
      <c r="G96" s="57" t="s">
        <v>729</v>
      </c>
      <c r="H96" s="40" t="str">
        <f>IF(E96="M",LOOKUP($H$2-F96,{0;40;50;60;70},{"muži A";"muži B";"muži C";"muži D";"muži E"}),IF(E96="Ž",LOOKUP($H$2-F96,{0;40;50},{"ženy F";"ženy G";"ženy H"}),"ERR"))</f>
        <v>ženy F</v>
      </c>
    </row>
    <row r="97" spans="1:8" x14ac:dyDescent="0.25">
      <c r="A97">
        <v>92</v>
      </c>
      <c r="B97" s="11">
        <v>1</v>
      </c>
      <c r="C97" s="33" t="s">
        <v>725</v>
      </c>
      <c r="D97" s="34" t="s">
        <v>130</v>
      </c>
      <c r="E97" s="9" t="s">
        <v>34</v>
      </c>
      <c r="F97" s="9">
        <v>1973</v>
      </c>
      <c r="G97" s="57" t="s">
        <v>726</v>
      </c>
      <c r="H97" s="40" t="str">
        <f>IF(E97="M",LOOKUP($H$2-F97,{0;40;50;60;70},{"muži A";"muži B";"muži C";"muži D";"muži E"}),IF(E97="Ž",LOOKUP($H$2-F97,{0;40;50},{"ženy F";"ženy G";"ženy H"}),"ERR"))</f>
        <v>muži C</v>
      </c>
    </row>
    <row r="98" spans="1:8" x14ac:dyDescent="0.25">
      <c r="A98">
        <v>93</v>
      </c>
      <c r="B98" s="11"/>
      <c r="C98" s="33" t="s">
        <v>254</v>
      </c>
      <c r="D98" s="34" t="s">
        <v>253</v>
      </c>
      <c r="E98" s="9" t="s">
        <v>34</v>
      </c>
      <c r="F98" s="9">
        <v>1977</v>
      </c>
      <c r="G98" s="57" t="s">
        <v>81</v>
      </c>
      <c r="H98" s="40" t="str">
        <f>IF(E98="M",LOOKUP($H$2-F98,{0;40;50;60;70},{"muži A";"muži B";"muži C";"muži D";"muži E"}),IF(E98="Ž",LOOKUP($H$2-F98,{0;40;50},{"ženy F";"ženy G";"ženy H"}),"ERR"))</f>
        <v>muži B</v>
      </c>
    </row>
    <row r="99" spans="1:8" x14ac:dyDescent="0.25">
      <c r="A99">
        <v>94</v>
      </c>
      <c r="B99" s="11"/>
      <c r="C99" s="33" t="s">
        <v>266</v>
      </c>
      <c r="D99" s="34" t="s">
        <v>265</v>
      </c>
      <c r="E99" s="9" t="s">
        <v>34</v>
      </c>
      <c r="F99" s="9">
        <v>1966</v>
      </c>
      <c r="G99" s="57" t="s">
        <v>7</v>
      </c>
      <c r="H99" s="40" t="str">
        <f>IF(E99="M",LOOKUP($H$2-F99,{0;40;50;60;70},{"muži A";"muži B";"muži C";"muži D";"muži E"}),IF(E99="Ž",LOOKUP($H$2-F99,{0;40;50},{"ženy F";"ženy G";"ženy H"}),"ERR"))</f>
        <v>muži C</v>
      </c>
    </row>
    <row r="100" spans="1:8" x14ac:dyDescent="0.25">
      <c r="A100">
        <v>95</v>
      </c>
      <c r="B100" s="11"/>
      <c r="C100" s="33" t="s">
        <v>297</v>
      </c>
      <c r="D100" s="34" t="s">
        <v>296</v>
      </c>
      <c r="E100" s="9" t="s">
        <v>34</v>
      </c>
      <c r="F100" s="9">
        <v>1993</v>
      </c>
      <c r="G100" s="57" t="s">
        <v>8</v>
      </c>
      <c r="H100" s="40" t="str">
        <f>IF(E100="M",LOOKUP($H$2-F100,{0;40;50;60;70},{"muži A";"muži B";"muži C";"muži D";"muži E"}),IF(E100="Ž",LOOKUP($H$2-F100,{0;40;50},{"ženy F";"ženy G";"ženy H"}),"ERR"))</f>
        <v>muži A</v>
      </c>
    </row>
    <row r="101" spans="1:8" x14ac:dyDescent="0.25">
      <c r="A101">
        <v>96</v>
      </c>
      <c r="B101" s="11"/>
      <c r="C101" s="33" t="s">
        <v>141</v>
      </c>
      <c r="D101" s="34" t="s">
        <v>140</v>
      </c>
      <c r="E101" s="9" t="s">
        <v>34</v>
      </c>
      <c r="F101" s="9">
        <v>1994</v>
      </c>
      <c r="G101" s="57" t="s">
        <v>77</v>
      </c>
      <c r="H101" s="40" t="str">
        <f>IF(E101="M",LOOKUP($H$2-F101,{0;40;50;60;70},{"muži A";"muži B";"muži C";"muži D";"muži E"}),IF(E101="Ž",LOOKUP($H$2-F101,{0;40;50},{"ženy F";"ženy G";"ženy H"}),"ERR"))</f>
        <v>muži A</v>
      </c>
    </row>
    <row r="102" spans="1:8" x14ac:dyDescent="0.25">
      <c r="A102">
        <v>97</v>
      </c>
      <c r="B102" s="11"/>
      <c r="C102" s="33" t="s">
        <v>186</v>
      </c>
      <c r="D102" s="34" t="s">
        <v>185</v>
      </c>
      <c r="E102" s="9" t="s">
        <v>34</v>
      </c>
      <c r="F102" s="9">
        <v>1983</v>
      </c>
      <c r="G102" s="57" t="s">
        <v>51</v>
      </c>
      <c r="H102" s="40" t="str">
        <f>IF(E102="M",LOOKUP($H$2-F102,{0;40;50;60;70},{"muži A";"muži B";"muži C";"muži D";"muži E"}),IF(E102="Ž",LOOKUP($H$2-F102,{0;40;50},{"ženy F";"ženy G";"ženy H"}),"ERR"))</f>
        <v>muži B</v>
      </c>
    </row>
    <row r="103" spans="1:8" x14ac:dyDescent="0.25">
      <c r="A103">
        <v>98</v>
      </c>
      <c r="B103" s="11"/>
      <c r="C103" s="33" t="s">
        <v>682</v>
      </c>
      <c r="D103" s="34" t="s">
        <v>683</v>
      </c>
      <c r="E103" s="9" t="s">
        <v>34</v>
      </c>
      <c r="F103" s="9">
        <v>1983</v>
      </c>
      <c r="G103" s="57"/>
      <c r="H103" s="40" t="str">
        <f>IF(E103="M",LOOKUP($H$2-F103,{0;40;50;60;70},{"muži A";"muži B";"muži C";"muži D";"muži E"}),IF(E103="Ž",LOOKUP($H$2-F103,{0;40;50},{"ženy F";"ženy G";"ženy H"}),"ERR"))</f>
        <v>muži B</v>
      </c>
    </row>
    <row r="104" spans="1:8" x14ac:dyDescent="0.25">
      <c r="A104">
        <v>99</v>
      </c>
      <c r="B104" s="11"/>
      <c r="C104" s="33" t="s">
        <v>168</v>
      </c>
      <c r="D104" s="34" t="s">
        <v>167</v>
      </c>
      <c r="E104" s="9" t="s">
        <v>34</v>
      </c>
      <c r="F104" s="9">
        <v>1994</v>
      </c>
      <c r="G104" s="57" t="s">
        <v>80</v>
      </c>
      <c r="H104" s="40" t="str">
        <f>IF(E104="M",LOOKUP($H$2-F104,{0;40;50;60;70},{"muži A";"muži B";"muži C";"muži D";"muži E"}),IF(E104="Ž",LOOKUP($H$2-F104,{0;40;50},{"ženy F";"ženy G";"ženy H"}),"ERR"))</f>
        <v>muži A</v>
      </c>
    </row>
    <row r="105" spans="1:8" x14ac:dyDescent="0.25">
      <c r="A105">
        <v>100</v>
      </c>
      <c r="B105" s="11"/>
      <c r="C105" s="33" t="s">
        <v>184</v>
      </c>
      <c r="D105" s="34" t="s">
        <v>183</v>
      </c>
      <c r="E105" s="9" t="s">
        <v>33</v>
      </c>
      <c r="F105" s="9">
        <v>1986</v>
      </c>
      <c r="G105" s="57" t="s">
        <v>37</v>
      </c>
      <c r="H105" s="40" t="str">
        <f>IF(E105="M",LOOKUP($H$2-F105,{0;40;50;60;70},{"muži A";"muži B";"muži C";"muži D";"muži E"}),IF(E105="Ž",LOOKUP($H$2-F105,{0;40;50},{"ženy F";"ženy G";"ženy H"}),"ERR"))</f>
        <v>ženy F</v>
      </c>
    </row>
    <row r="106" spans="1:8" x14ac:dyDescent="0.25">
      <c r="A106">
        <v>101</v>
      </c>
      <c r="B106" s="11"/>
      <c r="C106" s="33" t="s">
        <v>143</v>
      </c>
      <c r="D106" s="34" t="s">
        <v>142</v>
      </c>
      <c r="E106" s="9" t="s">
        <v>34</v>
      </c>
      <c r="F106" s="9">
        <v>1976</v>
      </c>
      <c r="G106" s="57" t="s">
        <v>45</v>
      </c>
      <c r="H106" s="40" t="str">
        <f>IF(E106="M",LOOKUP($H$2-F106,{0;40;50;60;70},{"muži A";"muži B";"muži C";"muži D";"muži E"}),IF(E106="Ž",LOOKUP($H$2-F106,{0;40;50},{"ženy F";"ženy G";"ženy H"}),"ERR"))</f>
        <v>muži B</v>
      </c>
    </row>
    <row r="107" spans="1:8" x14ac:dyDescent="0.25">
      <c r="A107">
        <v>102</v>
      </c>
      <c r="B107" s="11"/>
      <c r="C107" s="33" t="s">
        <v>110</v>
      </c>
      <c r="D107" s="34" t="s">
        <v>109</v>
      </c>
      <c r="E107" s="9" t="s">
        <v>34</v>
      </c>
      <c r="F107" s="9">
        <v>1959</v>
      </c>
      <c r="G107" s="57" t="s">
        <v>7</v>
      </c>
      <c r="H107" s="40" t="str">
        <f>IF(E107="M",LOOKUP($H$2-F107,{0;40;50;60;70},{"muži A";"muži B";"muži C";"muži D";"muži E"}),IF(E107="Ž",LOOKUP($H$2-F107,{0;40;50},{"ženy F";"ženy G";"ženy H"}),"ERR"))</f>
        <v>muži D</v>
      </c>
    </row>
    <row r="108" spans="1:8" x14ac:dyDescent="0.25">
      <c r="A108">
        <v>103</v>
      </c>
      <c r="B108" s="11"/>
      <c r="C108" s="33" t="s">
        <v>421</v>
      </c>
      <c r="D108" s="34" t="s">
        <v>123</v>
      </c>
      <c r="E108" s="9" t="s">
        <v>33</v>
      </c>
      <c r="F108" s="9">
        <v>1985</v>
      </c>
      <c r="G108" s="57"/>
      <c r="H108" s="40" t="str">
        <f>IF(E108="M",LOOKUP($H$2-F108,{0;40;50;60;70},{"muži A";"muži B";"muži C";"muži D";"muži E"}),IF(E108="Ž",LOOKUP($H$2-F108,{0;40;50},{"ženy F";"ženy G";"ženy H"}),"ERR"))</f>
        <v>ženy F</v>
      </c>
    </row>
    <row r="109" spans="1:8" x14ac:dyDescent="0.25">
      <c r="A109">
        <v>104</v>
      </c>
      <c r="B109" s="11"/>
      <c r="C109" s="33" t="s">
        <v>532</v>
      </c>
      <c r="D109" s="34" t="s">
        <v>533</v>
      </c>
      <c r="E109" s="9" t="s">
        <v>33</v>
      </c>
      <c r="F109" s="9">
        <v>2002</v>
      </c>
      <c r="G109" s="57" t="s">
        <v>8</v>
      </c>
      <c r="H109" s="40" t="str">
        <f>IF(E109="M",LOOKUP($H$2-F109,{0;40;50;60;70},{"muži A";"muži B";"muži C";"muži D";"muži E"}),IF(E109="Ž",LOOKUP($H$2-F109,{0;40;50},{"ženy F";"ženy G";"ženy H"}),"ERR"))</f>
        <v>ženy F</v>
      </c>
    </row>
    <row r="110" spans="1:8" x14ac:dyDescent="0.25">
      <c r="A110">
        <v>105</v>
      </c>
      <c r="B110" s="11"/>
      <c r="C110" s="33" t="s">
        <v>169</v>
      </c>
      <c r="D110" s="34" t="s">
        <v>167</v>
      </c>
      <c r="E110" s="9" t="s">
        <v>34</v>
      </c>
      <c r="F110" s="9">
        <v>1962</v>
      </c>
      <c r="G110" s="57" t="s">
        <v>14</v>
      </c>
      <c r="H110" s="40" t="str">
        <f>IF(E110="M",LOOKUP($H$2-F110,{0;40;50;60;70},{"muži A";"muži B";"muži C";"muži D";"muži E"}),IF(E110="Ž",LOOKUP($H$2-F110,{0;40;50},{"ženy F";"ženy G";"ženy H"}),"ERR"))</f>
        <v>muži D</v>
      </c>
    </row>
    <row r="111" spans="1:8" x14ac:dyDescent="0.25">
      <c r="A111">
        <v>106</v>
      </c>
      <c r="B111" s="11"/>
      <c r="C111" s="33" t="s">
        <v>621</v>
      </c>
      <c r="D111" s="34" t="s">
        <v>230</v>
      </c>
      <c r="E111" s="9" t="s">
        <v>33</v>
      </c>
      <c r="F111" s="9">
        <v>2003</v>
      </c>
      <c r="G111" s="57" t="s">
        <v>505</v>
      </c>
      <c r="H111" s="40" t="str">
        <f>IF(E111="M",LOOKUP($H$2-F111,{0;40;50;60;70},{"muži A";"muži B";"muži C";"muži D";"muži E"}),IF(E111="Ž",LOOKUP($H$2-F111,{0;40;50},{"ženy F";"ženy G";"ženy H"}),"ERR"))</f>
        <v>ženy F</v>
      </c>
    </row>
    <row r="112" spans="1:8" x14ac:dyDescent="0.25">
      <c r="A112">
        <v>107</v>
      </c>
      <c r="B112" s="11"/>
      <c r="C112" s="33" t="s">
        <v>514</v>
      </c>
      <c r="D112" s="34" t="s">
        <v>158</v>
      </c>
      <c r="E112" s="9" t="s">
        <v>34</v>
      </c>
      <c r="F112" s="9">
        <v>1988</v>
      </c>
      <c r="G112" s="57" t="s">
        <v>11</v>
      </c>
      <c r="H112" s="40" t="str">
        <f>IF(E112="M",LOOKUP($H$2-F112,{0;40;50;60;70},{"muži A";"muži B";"muži C";"muži D";"muži E"}),IF(E112="Ž",LOOKUP($H$2-F112,{0;40;50},{"ženy F";"ženy G";"ženy H"}),"ERR"))</f>
        <v>muži A</v>
      </c>
    </row>
    <row r="113" spans="1:8" x14ac:dyDescent="0.25">
      <c r="A113">
        <v>108</v>
      </c>
      <c r="B113" s="11"/>
      <c r="C113" s="33" t="s">
        <v>471</v>
      </c>
      <c r="D113" s="34" t="s">
        <v>459</v>
      </c>
      <c r="E113" s="9" t="s">
        <v>34</v>
      </c>
      <c r="F113" s="9">
        <v>1980</v>
      </c>
      <c r="G113" s="57" t="s">
        <v>77</v>
      </c>
      <c r="H113" s="40" t="str">
        <f>IF(E113="M",LOOKUP($H$2-F113,{0;40;50;60;70},{"muži A";"muži B";"muži C";"muži D";"muži E"}),IF(E113="Ž",LOOKUP($H$2-F113,{0;40;50},{"ženy F";"ženy G";"ženy H"}),"ERR"))</f>
        <v>muži B</v>
      </c>
    </row>
    <row r="114" spans="1:8" x14ac:dyDescent="0.25">
      <c r="A114">
        <v>109</v>
      </c>
      <c r="B114" s="11"/>
      <c r="C114" s="33" t="s">
        <v>244</v>
      </c>
      <c r="D114" s="34" t="s">
        <v>243</v>
      </c>
      <c r="E114" s="9" t="s">
        <v>34</v>
      </c>
      <c r="F114" s="9">
        <v>2000</v>
      </c>
      <c r="G114" s="57" t="s">
        <v>15</v>
      </c>
      <c r="H114" s="40" t="str">
        <f>IF(E114="M",LOOKUP($H$2-F114,{0;40;50;60;70},{"muži A";"muži B";"muži C";"muži D";"muži E"}),IF(E114="Ž",LOOKUP($H$2-F114,{0;40;50},{"ženy F";"ženy G";"ženy H"}),"ERR"))</f>
        <v>muži A</v>
      </c>
    </row>
    <row r="115" spans="1:8" x14ac:dyDescent="0.25">
      <c r="A115">
        <v>110</v>
      </c>
      <c r="B115" s="11"/>
      <c r="C115" s="33" t="s">
        <v>190</v>
      </c>
      <c r="D115" s="34" t="s">
        <v>189</v>
      </c>
      <c r="E115" s="9" t="s">
        <v>33</v>
      </c>
      <c r="F115" s="9">
        <v>1995</v>
      </c>
      <c r="G115" s="57" t="s">
        <v>447</v>
      </c>
      <c r="H115" s="40" t="str">
        <f>IF(E115="M",LOOKUP($H$2-F115,{0;40;50;60;70},{"muži A";"muži B";"muži C";"muži D";"muži E"}),IF(E115="Ž",LOOKUP($H$2-F115,{0;40;50},{"ženy F";"ženy G";"ženy H"}),"ERR"))</f>
        <v>ženy F</v>
      </c>
    </row>
    <row r="116" spans="1:8" x14ac:dyDescent="0.25">
      <c r="A116">
        <v>111</v>
      </c>
      <c r="B116" s="11"/>
      <c r="C116" s="33" t="s">
        <v>607</v>
      </c>
      <c r="D116" s="34" t="s">
        <v>608</v>
      </c>
      <c r="E116" s="9" t="s">
        <v>33</v>
      </c>
      <c r="F116" s="9">
        <v>1980</v>
      </c>
      <c r="G116" s="57" t="s">
        <v>7</v>
      </c>
      <c r="H116" s="40" t="str">
        <f>IF(E116="M",LOOKUP($H$2-F116,{0;40;50;60;70},{"muži A";"muži B";"muži C";"muži D";"muži E"}),IF(E116="Ž",LOOKUP($H$2-F116,{0;40;50},{"ženy F";"ženy G";"ženy H"}),"ERR"))</f>
        <v>ženy G</v>
      </c>
    </row>
    <row r="117" spans="1:8" x14ac:dyDescent="0.25">
      <c r="A117">
        <v>112</v>
      </c>
      <c r="B117" s="11"/>
      <c r="C117" s="33" t="s">
        <v>322</v>
      </c>
      <c r="D117" s="34" t="s">
        <v>321</v>
      </c>
      <c r="E117" s="9" t="s">
        <v>33</v>
      </c>
      <c r="F117" s="9">
        <v>1992</v>
      </c>
      <c r="G117" s="57" t="s">
        <v>37</v>
      </c>
      <c r="H117" s="40" t="str">
        <f>IF(E117="M",LOOKUP($H$2-F117,{0;40;50;60;70},{"muži A";"muži B";"muži C";"muži D";"muži E"}),IF(E117="Ž",LOOKUP($H$2-F117,{0;40;50},{"ženy F";"ženy G";"ženy H"}),"ERR"))</f>
        <v>ženy F</v>
      </c>
    </row>
    <row r="118" spans="1:8" x14ac:dyDescent="0.25">
      <c r="A118">
        <v>113</v>
      </c>
      <c r="B118" s="11"/>
      <c r="C118" s="33" t="s">
        <v>170</v>
      </c>
      <c r="D118" s="34" t="s">
        <v>167</v>
      </c>
      <c r="E118" s="9" t="s">
        <v>34</v>
      </c>
      <c r="F118" s="9">
        <v>1977</v>
      </c>
      <c r="G118" s="57" t="s">
        <v>77</v>
      </c>
      <c r="H118" s="40" t="str">
        <f>IF(E118="M",LOOKUP($H$2-F118,{0;40;50;60;70},{"muži A";"muži B";"muži C";"muži D";"muži E"}),IF(E118="Ž",LOOKUP($H$2-F118,{0;40;50},{"ženy F";"ženy G";"ženy H"}),"ERR"))</f>
        <v>muži B</v>
      </c>
    </row>
    <row r="119" spans="1:8" x14ac:dyDescent="0.25">
      <c r="A119">
        <v>114</v>
      </c>
      <c r="B119" s="11"/>
      <c r="C119" s="33" t="s">
        <v>593</v>
      </c>
      <c r="D119" s="34" t="s">
        <v>134</v>
      </c>
      <c r="E119" s="9" t="s">
        <v>33</v>
      </c>
      <c r="F119" s="9">
        <v>2006</v>
      </c>
      <c r="G119" s="57" t="s">
        <v>4</v>
      </c>
      <c r="H119" s="40" t="s">
        <v>430</v>
      </c>
    </row>
    <row r="120" spans="1:8" x14ac:dyDescent="0.25">
      <c r="A120">
        <v>115</v>
      </c>
      <c r="B120" s="11"/>
      <c r="C120" s="33" t="s">
        <v>399</v>
      </c>
      <c r="D120" s="34" t="s">
        <v>232</v>
      </c>
      <c r="E120" s="9" t="s">
        <v>34</v>
      </c>
      <c r="F120" s="9">
        <v>1988</v>
      </c>
      <c r="G120" s="57" t="s">
        <v>560</v>
      </c>
      <c r="H120" s="40" t="str">
        <f>IF(E120="M",LOOKUP($H$2-F120,{0;40;50;60;70},{"muži A";"muži B";"muži C";"muži D";"muži E"}),IF(E120="Ž",LOOKUP($H$2-F120,{0;40;50},{"ženy F";"ženy G";"ženy H"}),"ERR"))</f>
        <v>muži A</v>
      </c>
    </row>
    <row r="121" spans="1:8" x14ac:dyDescent="0.25">
      <c r="A121">
        <v>116</v>
      </c>
      <c r="B121" s="11"/>
      <c r="C121" s="33" t="s">
        <v>595</v>
      </c>
      <c r="D121" s="34" t="s">
        <v>596</v>
      </c>
      <c r="E121" s="9" t="s">
        <v>33</v>
      </c>
      <c r="F121" s="9">
        <v>1995</v>
      </c>
      <c r="G121" s="57" t="s">
        <v>597</v>
      </c>
      <c r="H121" s="40" t="str">
        <f>IF(E121="M",LOOKUP($H$2-F121,{0;40;50;60;70},{"muži A";"muži B";"muži C";"muži D";"muži E"}),IF(E121="Ž",LOOKUP($H$2-F121,{0;40;50},{"ženy F";"ženy G";"ženy H"}),"ERR"))</f>
        <v>ženy F</v>
      </c>
    </row>
    <row r="122" spans="1:8" x14ac:dyDescent="0.25">
      <c r="A122">
        <v>117</v>
      </c>
      <c r="B122" s="11"/>
      <c r="C122" s="33" t="s">
        <v>476</v>
      </c>
      <c r="D122" s="34" t="s">
        <v>154</v>
      </c>
      <c r="E122" s="9" t="s">
        <v>34</v>
      </c>
      <c r="F122" s="9">
        <v>1981</v>
      </c>
      <c r="G122" s="57" t="s">
        <v>477</v>
      </c>
      <c r="H122" s="40" t="str">
        <f>IF(E122="M",LOOKUP($H$2-F122,{0;40;50;60;70},{"muži A";"muži B";"muži C";"muži D";"muži E"}),IF(E122="Ž",LOOKUP($H$2-F122,{0;40;50},{"ženy F";"ženy G";"ženy H"}),"ERR"))</f>
        <v>muži B</v>
      </c>
    </row>
    <row r="123" spans="1:8" x14ac:dyDescent="0.25">
      <c r="A123">
        <v>118</v>
      </c>
      <c r="B123" s="11"/>
      <c r="C123" s="33" t="s">
        <v>570</v>
      </c>
      <c r="D123" s="34" t="s">
        <v>232</v>
      </c>
      <c r="E123" s="9" t="s">
        <v>34</v>
      </c>
      <c r="F123" s="9">
        <v>2007</v>
      </c>
      <c r="G123" s="57" t="s">
        <v>571</v>
      </c>
      <c r="H123" s="40" t="s">
        <v>430</v>
      </c>
    </row>
    <row r="124" spans="1:8" x14ac:dyDescent="0.25">
      <c r="A124">
        <v>119</v>
      </c>
      <c r="B124" s="11"/>
      <c r="C124" s="33" t="s">
        <v>570</v>
      </c>
      <c r="D124" s="34" t="s">
        <v>93</v>
      </c>
      <c r="E124" s="9" t="s">
        <v>34</v>
      </c>
      <c r="F124" s="9">
        <v>2009</v>
      </c>
      <c r="G124" s="57" t="s">
        <v>571</v>
      </c>
      <c r="H124" s="40" t="s">
        <v>430</v>
      </c>
    </row>
    <row r="125" spans="1:8" x14ac:dyDescent="0.25">
      <c r="A125">
        <v>120</v>
      </c>
      <c r="B125" s="11"/>
      <c r="C125" s="33" t="s">
        <v>570</v>
      </c>
      <c r="D125" s="34" t="s">
        <v>93</v>
      </c>
      <c r="E125" s="9" t="s">
        <v>34</v>
      </c>
      <c r="F125" s="9">
        <v>2009</v>
      </c>
      <c r="G125" s="57" t="s">
        <v>571</v>
      </c>
      <c r="H125" s="40" t="s">
        <v>430</v>
      </c>
    </row>
    <row r="126" spans="1:8" x14ac:dyDescent="0.25">
      <c r="A126">
        <v>121</v>
      </c>
      <c r="B126" s="11"/>
      <c r="C126" s="33" t="s">
        <v>572</v>
      </c>
      <c r="D126" s="34" t="s">
        <v>292</v>
      </c>
      <c r="E126" s="9" t="s">
        <v>33</v>
      </c>
      <c r="F126" s="9">
        <v>1976</v>
      </c>
      <c r="G126" s="57"/>
      <c r="H126" s="40" t="str">
        <f>IF(E126="M",LOOKUP($H$2-F126,{0;40;50;60;70},{"muži A";"muži B";"muži C";"muži D";"muži E"}),IF(E126="Ž",LOOKUP($H$2-F126,{0;40;50},{"ženy F";"ženy G";"ženy H"}),"ERR"))</f>
        <v>ženy G</v>
      </c>
    </row>
    <row r="127" spans="1:8" x14ac:dyDescent="0.25">
      <c r="A127">
        <v>122</v>
      </c>
      <c r="B127" s="11"/>
      <c r="C127" s="33" t="s">
        <v>171</v>
      </c>
      <c r="D127" s="34" t="s">
        <v>167</v>
      </c>
      <c r="E127" s="9" t="s">
        <v>34</v>
      </c>
      <c r="F127" s="9">
        <v>1967</v>
      </c>
      <c r="G127" s="57" t="s">
        <v>12</v>
      </c>
      <c r="H127" s="40" t="str">
        <f>IF(E127="M",LOOKUP($H$2-F127,{0;40;50;60;70},{"muži A";"muži B";"muži C";"muži D";"muži E"}),IF(E127="Ž",LOOKUP($H$2-F127,{0;40;50},{"ženy F";"ženy G";"ženy H"}),"ERR"))</f>
        <v>muži C</v>
      </c>
    </row>
    <row r="128" spans="1:8" x14ac:dyDescent="0.25">
      <c r="A128">
        <v>123</v>
      </c>
      <c r="B128" s="11"/>
      <c r="C128" s="33" t="s">
        <v>403</v>
      </c>
      <c r="D128" s="34" t="s">
        <v>404</v>
      </c>
      <c r="E128" s="9" t="s">
        <v>34</v>
      </c>
      <c r="F128" s="9">
        <v>1972</v>
      </c>
      <c r="G128" s="57" t="s">
        <v>6</v>
      </c>
      <c r="H128" s="40" t="str">
        <f>IF(E128="M",LOOKUP($H$2-F128,{0;40;50;60;70},{"muži A";"muži B";"muži C";"muži D";"muži E"}),IF(E128="Ž",LOOKUP($H$2-F128,{0;40;50},{"ženy F";"ženy G";"ženy H"}),"ERR"))</f>
        <v>muži C</v>
      </c>
    </row>
    <row r="129" spans="1:8" x14ac:dyDescent="0.25">
      <c r="A129">
        <v>124</v>
      </c>
      <c r="B129" s="11"/>
      <c r="C129" s="33" t="s">
        <v>439</v>
      </c>
      <c r="D129" s="34" t="s">
        <v>432</v>
      </c>
      <c r="E129" s="9" t="s">
        <v>33</v>
      </c>
      <c r="F129" s="9">
        <v>1984</v>
      </c>
      <c r="G129" s="57" t="s">
        <v>6</v>
      </c>
      <c r="H129" s="40" t="str">
        <f>IF(E129="M",LOOKUP($H$2-F129,{0;40;50;60;70},{"muži A";"muži B";"muži C";"muži D";"muži E"}),IF(E129="Ž",LOOKUP($H$2-F129,{0;40;50},{"ženy F";"ženy G";"ženy H"}),"ERR"))</f>
        <v>ženy G</v>
      </c>
    </row>
    <row r="130" spans="1:8" x14ac:dyDescent="0.25">
      <c r="A130">
        <v>125</v>
      </c>
      <c r="B130" s="11"/>
      <c r="C130" s="33" t="s">
        <v>568</v>
      </c>
      <c r="D130" s="34" t="s">
        <v>258</v>
      </c>
      <c r="E130" s="9" t="s">
        <v>34</v>
      </c>
      <c r="F130" s="9">
        <v>1978</v>
      </c>
      <c r="G130" s="57"/>
      <c r="H130" s="40" t="str">
        <f>IF(E130="M",LOOKUP($H$2-F130,{0;40;50;60;70},{"muži A";"muži B";"muži C";"muži D";"muži E"}),IF(E130="Ž",LOOKUP($H$2-F130,{0;40;50},{"ženy F";"ženy G";"ženy H"}),"ERR"))</f>
        <v>muži B</v>
      </c>
    </row>
    <row r="131" spans="1:8" x14ac:dyDescent="0.25">
      <c r="A131">
        <v>126</v>
      </c>
      <c r="B131" s="11"/>
      <c r="C131" s="33" t="s">
        <v>398</v>
      </c>
      <c r="D131" s="34" t="s">
        <v>130</v>
      </c>
      <c r="E131" s="9" t="s">
        <v>34</v>
      </c>
      <c r="F131" s="9">
        <v>1949</v>
      </c>
      <c r="G131" s="57" t="s">
        <v>581</v>
      </c>
      <c r="H131" s="40" t="str">
        <f>IF(E131="M",LOOKUP($H$2-F131,{0;40;50;60;70},{"muži A";"muži B";"muži C";"muži D";"muži E"}),IF(E131="Ž",LOOKUP($H$2-F131,{0;40;50},{"ženy F";"ženy G";"ženy H"}),"ERR"))</f>
        <v>muži E</v>
      </c>
    </row>
    <row r="132" spans="1:8" x14ac:dyDescent="0.25">
      <c r="A132">
        <v>127</v>
      </c>
      <c r="B132" s="11"/>
      <c r="C132" s="33" t="s">
        <v>228</v>
      </c>
      <c r="D132" s="34" t="s">
        <v>227</v>
      </c>
      <c r="E132" s="9" t="s">
        <v>33</v>
      </c>
      <c r="F132" s="9">
        <v>1976</v>
      </c>
      <c r="G132" s="57" t="s">
        <v>17</v>
      </c>
      <c r="H132" s="40" t="str">
        <f>IF(E132="M",LOOKUP($H$2-F132,{0;40;50;60;70},{"muži A";"muži B";"muži C";"muži D";"muži E"}),IF(E132="Ž",LOOKUP($H$2-F132,{0;40;50},{"ženy F";"ženy G";"ženy H"}),"ERR"))</f>
        <v>ženy G</v>
      </c>
    </row>
    <row r="133" spans="1:8" x14ac:dyDescent="0.25">
      <c r="A133">
        <v>128</v>
      </c>
      <c r="B133" s="11"/>
      <c r="C133" s="33" t="s">
        <v>380</v>
      </c>
      <c r="D133" s="34" t="s">
        <v>300</v>
      </c>
      <c r="E133" s="9" t="s">
        <v>34</v>
      </c>
      <c r="F133" s="9">
        <v>1991</v>
      </c>
      <c r="G133" s="57" t="s">
        <v>57</v>
      </c>
      <c r="H133" s="40" t="str">
        <f>IF(E133="M",LOOKUP($H$2-F133,{0;40;50;60;70},{"muži A";"muži B";"muži C";"muži D";"muži E"}),IF(E133="Ž",LOOKUP($H$2-F133,{0;40;50},{"ženy F";"ženy G";"ženy H"}),"ERR"))</f>
        <v>muži A</v>
      </c>
    </row>
    <row r="134" spans="1:8" x14ac:dyDescent="0.25">
      <c r="A134">
        <v>129</v>
      </c>
      <c r="B134" s="11"/>
      <c r="C134" s="33" t="s">
        <v>347</v>
      </c>
      <c r="D134" s="34" t="s">
        <v>346</v>
      </c>
      <c r="E134" s="9" t="s">
        <v>34</v>
      </c>
      <c r="F134" s="9">
        <v>1962</v>
      </c>
      <c r="G134" s="57" t="s">
        <v>7</v>
      </c>
      <c r="H134" s="40" t="str">
        <f>IF(E134="M",LOOKUP($H$2-F134,{0;40;50;60;70},{"muži A";"muži B";"muži C";"muži D";"muži E"}),IF(E134="Ž",LOOKUP($H$2-F134,{0;40;50},{"ženy F";"ženy G";"ženy H"}),"ERR"))</f>
        <v>muži D</v>
      </c>
    </row>
    <row r="135" spans="1:8" x14ac:dyDescent="0.25">
      <c r="A135">
        <v>130</v>
      </c>
      <c r="B135" s="11"/>
      <c r="C135" s="33" t="s">
        <v>605</v>
      </c>
      <c r="D135" s="34" t="s">
        <v>243</v>
      </c>
      <c r="E135" s="9" t="s">
        <v>34</v>
      </c>
      <c r="F135" s="9">
        <v>1992</v>
      </c>
      <c r="G135" s="57" t="s">
        <v>606</v>
      </c>
      <c r="H135" s="40" t="str">
        <f>IF(E135="M",LOOKUP($H$2-F135,{0;40;50;60;70},{"muži A";"muži B";"muži C";"muži D";"muži E"}),IF(E135="Ž",LOOKUP($H$2-F135,{0;40;50},{"ženy F";"ženy G";"ženy H"}),"ERR"))</f>
        <v>muži A</v>
      </c>
    </row>
    <row r="136" spans="1:8" x14ac:dyDescent="0.25">
      <c r="A136">
        <v>131</v>
      </c>
      <c r="B136" s="11"/>
      <c r="C136" s="33" t="s">
        <v>355</v>
      </c>
      <c r="D136" s="34" t="s">
        <v>354</v>
      </c>
      <c r="E136" s="9" t="s">
        <v>34</v>
      </c>
      <c r="F136" s="9">
        <v>1980</v>
      </c>
      <c r="G136" s="57" t="s">
        <v>6</v>
      </c>
      <c r="H136" s="40" t="str">
        <f>IF(E136="M",LOOKUP($H$2-F136,{0;40;50;60;70},{"muži A";"muži B";"muži C";"muži D";"muži E"}),IF(E136="Ž",LOOKUP($H$2-F136,{0;40;50},{"ženy F";"ženy G";"ženy H"}),"ERR"))</f>
        <v>muži B</v>
      </c>
    </row>
    <row r="137" spans="1:8" x14ac:dyDescent="0.25">
      <c r="A137">
        <v>132</v>
      </c>
      <c r="B137" s="11"/>
      <c r="C137" s="33" t="s">
        <v>355</v>
      </c>
      <c r="D137" s="34" t="s">
        <v>354</v>
      </c>
      <c r="E137" s="9" t="s">
        <v>34</v>
      </c>
      <c r="F137" s="9">
        <v>1980</v>
      </c>
      <c r="G137" s="57" t="s">
        <v>6</v>
      </c>
      <c r="H137" s="40" t="str">
        <f>IF(E137="M",LOOKUP($H$2-F137,{0;40;50;60;70},{"muži A";"muži B";"muži C";"muži D";"muži E"}),IF(E137="Ž",LOOKUP($H$2-F137,{0;40;50},{"ženy F";"ženy G";"ženy H"}),"ERR"))</f>
        <v>muži B</v>
      </c>
    </row>
    <row r="138" spans="1:8" x14ac:dyDescent="0.25">
      <c r="A138">
        <v>133</v>
      </c>
      <c r="B138" s="11"/>
      <c r="C138" s="33" t="s">
        <v>233</v>
      </c>
      <c r="D138" s="34" t="s">
        <v>354</v>
      </c>
      <c r="E138" s="9" t="s">
        <v>34</v>
      </c>
      <c r="F138" s="9">
        <v>1974</v>
      </c>
      <c r="G138" s="57" t="s">
        <v>57</v>
      </c>
      <c r="H138" s="40" t="str">
        <f>IF(E138="M",LOOKUP($H$2-F138,{0;40;50;60;70},{"muži A";"muži B";"muži C";"muži D";"muži E"}),IF(E138="Ž",LOOKUP($H$2-F138,{0;40;50},{"ženy F";"ženy G";"ženy H"}),"ERR"))</f>
        <v>muži C</v>
      </c>
    </row>
    <row r="139" spans="1:8" x14ac:dyDescent="0.25">
      <c r="A139">
        <v>134</v>
      </c>
      <c r="B139" s="11"/>
      <c r="C139" s="33" t="s">
        <v>233</v>
      </c>
      <c r="D139" s="34" t="s">
        <v>386</v>
      </c>
      <c r="E139" s="9" t="s">
        <v>34</v>
      </c>
      <c r="F139" s="9">
        <v>2002</v>
      </c>
      <c r="G139" s="57" t="s">
        <v>4</v>
      </c>
      <c r="H139" s="40" t="str">
        <f>IF(E139="M",LOOKUP($H$2-F139,{0;40;50;60;70},{"muži A";"muži B";"muži C";"muži D";"muži E"}),IF(E139="Ž",LOOKUP($H$2-F139,{0;40;50},{"ženy F";"ženy G";"ženy H"}),"ERR"))</f>
        <v>muži A</v>
      </c>
    </row>
    <row r="140" spans="1:8" x14ac:dyDescent="0.25">
      <c r="A140">
        <v>135</v>
      </c>
      <c r="B140" s="11"/>
      <c r="C140" s="33" t="s">
        <v>233</v>
      </c>
      <c r="D140" s="34" t="s">
        <v>232</v>
      </c>
      <c r="E140" s="9" t="s">
        <v>34</v>
      </c>
      <c r="F140" s="9">
        <v>1977</v>
      </c>
      <c r="G140" s="57" t="s">
        <v>90</v>
      </c>
      <c r="H140" s="40" t="str">
        <f>IF(E140="M",LOOKUP($H$2-F140,{0;40;50;60;70},{"muži A";"muži B";"muži C";"muži D";"muži E"}),IF(E140="Ž",LOOKUP($H$2-F140,{0;40;50},{"ženy F";"ženy G";"ženy H"}),"ERR"))</f>
        <v>muži B</v>
      </c>
    </row>
    <row r="141" spans="1:8" x14ac:dyDescent="0.25">
      <c r="A141">
        <v>136</v>
      </c>
      <c r="B141" s="11"/>
      <c r="C141" s="33" t="s">
        <v>269</v>
      </c>
      <c r="D141" s="34" t="s">
        <v>265</v>
      </c>
      <c r="E141" s="9" t="s">
        <v>34</v>
      </c>
      <c r="F141" s="9">
        <v>1951</v>
      </c>
      <c r="G141" s="57" t="s">
        <v>644</v>
      </c>
      <c r="H141" s="40" t="str">
        <f>IF(E141="M",LOOKUP($H$2-F141,{0;40;50;60;70},{"muži A";"muži B";"muži C";"muži D";"muži E"}),IF(E141="Ž",LOOKUP($H$2-F141,{0;40;50},{"ženy F";"ženy G";"ženy H"}),"ERR"))</f>
        <v>muži E</v>
      </c>
    </row>
    <row r="142" spans="1:8" x14ac:dyDescent="0.25">
      <c r="A142">
        <v>137</v>
      </c>
      <c r="B142" s="11"/>
      <c r="C142" s="33" t="s">
        <v>269</v>
      </c>
      <c r="D142" s="34" t="s">
        <v>268</v>
      </c>
      <c r="E142" s="9" t="s">
        <v>34</v>
      </c>
      <c r="F142" s="9">
        <v>1992</v>
      </c>
      <c r="G142" s="57" t="s">
        <v>4</v>
      </c>
      <c r="H142" s="40" t="str">
        <f>IF(E142="M",LOOKUP($H$2-F142,{0;40;50;60;70},{"muži A";"muži B";"muži C";"muži D";"muži E"}),IF(E142="Ž",LOOKUP($H$2-F142,{0;40;50},{"ženy F";"ženy G";"ženy H"}),"ERR"))</f>
        <v>muži A</v>
      </c>
    </row>
    <row r="143" spans="1:8" x14ac:dyDescent="0.25">
      <c r="A143">
        <v>138</v>
      </c>
      <c r="B143" s="11"/>
      <c r="C143" s="33" t="s">
        <v>434</v>
      </c>
      <c r="D143" s="34" t="s">
        <v>435</v>
      </c>
      <c r="E143" s="9" t="s">
        <v>33</v>
      </c>
      <c r="F143" s="9">
        <v>1979</v>
      </c>
      <c r="G143" s="57" t="s">
        <v>7</v>
      </c>
      <c r="H143" s="40" t="str">
        <f>IF(E143="M",LOOKUP($H$2-F143,{0;40;50;60;70},{"muži A";"muži B";"muži C";"muži D";"muži E"}),IF(E143="Ž",LOOKUP($H$2-F143,{0;40;50},{"ženy F";"ženy G";"ženy H"}),"ERR"))</f>
        <v>ženy G</v>
      </c>
    </row>
    <row r="144" spans="1:8" x14ac:dyDescent="0.25">
      <c r="A144">
        <v>139</v>
      </c>
      <c r="B144" s="11"/>
      <c r="C144" s="33" t="s">
        <v>455</v>
      </c>
      <c r="D144" s="34" t="s">
        <v>454</v>
      </c>
      <c r="E144" s="9" t="s">
        <v>34</v>
      </c>
      <c r="F144" s="9">
        <v>1977</v>
      </c>
      <c r="G144" s="57" t="s">
        <v>7</v>
      </c>
      <c r="H144" s="40" t="str">
        <f>IF(E144="M",LOOKUP($H$2-F144,{0;40;50;60;70},{"muži A";"muži B";"muži C";"muži D";"muži E"}),IF(E144="Ž",LOOKUP($H$2-F144,{0;40;50},{"ženy F";"ženy G";"ženy H"}),"ERR"))</f>
        <v>muži B</v>
      </c>
    </row>
    <row r="145" spans="1:8" x14ac:dyDescent="0.25">
      <c r="A145">
        <v>140</v>
      </c>
      <c r="B145" s="11"/>
      <c r="C145" s="33" t="s">
        <v>108</v>
      </c>
      <c r="D145" s="34" t="s">
        <v>167</v>
      </c>
      <c r="E145" s="9" t="s">
        <v>34</v>
      </c>
      <c r="F145" s="9">
        <v>1964</v>
      </c>
      <c r="G145" s="57" t="s">
        <v>7</v>
      </c>
      <c r="H145" s="40" t="str">
        <f>IF(E145="M",LOOKUP($H$2-F145,{0;40;50;60;70},{"muži A";"muži B";"muži C";"muži D";"muži E"}),IF(E145="Ž",LOOKUP($H$2-F145,{0;40;50},{"ženy F";"ženy G";"ženy H"}),"ERR"))</f>
        <v>muži D</v>
      </c>
    </row>
    <row r="146" spans="1:8" x14ac:dyDescent="0.25">
      <c r="A146">
        <v>141</v>
      </c>
      <c r="B146" s="11"/>
      <c r="C146" s="33" t="s">
        <v>108</v>
      </c>
      <c r="D146" s="34" t="s">
        <v>107</v>
      </c>
      <c r="E146" s="9" t="s">
        <v>34</v>
      </c>
      <c r="F146" s="9">
        <v>1951</v>
      </c>
      <c r="G146" s="57" t="s">
        <v>7</v>
      </c>
      <c r="H146" s="40" t="str">
        <f>IF(E146="M",LOOKUP($H$2-F146,{0;40;50;60;70},{"muži A";"muži B";"muži C";"muži D";"muži E"}),IF(E146="Ž",LOOKUP($H$2-F146,{0;40;50},{"ženy F";"ženy G";"ženy H"}),"ERR"))</f>
        <v>muži E</v>
      </c>
    </row>
    <row r="147" spans="1:8" x14ac:dyDescent="0.25">
      <c r="A147">
        <v>142</v>
      </c>
      <c r="B147" s="11"/>
      <c r="C147" s="33" t="s">
        <v>517</v>
      </c>
      <c r="D147" s="34" t="s">
        <v>167</v>
      </c>
      <c r="E147" s="9" t="s">
        <v>34</v>
      </c>
      <c r="F147" s="9">
        <v>1977</v>
      </c>
      <c r="G147" s="57" t="s">
        <v>518</v>
      </c>
      <c r="H147" s="40" t="str">
        <f>IF(E147="M",LOOKUP($H$2-F147,{0;40;50;60;70},{"muži A";"muži B";"muži C";"muži D";"muži E"}),IF(E147="Ž",LOOKUP($H$2-F147,{0;40;50},{"ženy F";"ženy G";"ženy H"}),"ERR"))</f>
        <v>muži B</v>
      </c>
    </row>
    <row r="148" spans="1:8" x14ac:dyDescent="0.25">
      <c r="A148">
        <v>143</v>
      </c>
      <c r="B148" s="11"/>
      <c r="C148" s="33" t="s">
        <v>556</v>
      </c>
      <c r="D148" s="34" t="s">
        <v>557</v>
      </c>
      <c r="E148" s="9" t="s">
        <v>33</v>
      </c>
      <c r="F148" s="9">
        <v>1995</v>
      </c>
      <c r="G148" s="57" t="s">
        <v>555</v>
      </c>
      <c r="H148" s="40" t="str">
        <f>IF(E148="M",LOOKUP($H$2-F148,{0;40;50;60;70},{"muži A";"muži B";"muži C";"muži D";"muži E"}),IF(E148="Ž",LOOKUP($H$2-F148,{0;40;50},{"ženy F";"ženy G";"ženy H"}),"ERR"))</f>
        <v>ženy F</v>
      </c>
    </row>
    <row r="149" spans="1:8" x14ac:dyDescent="0.25">
      <c r="A149">
        <v>144</v>
      </c>
      <c r="B149" s="11"/>
      <c r="C149" s="33" t="s">
        <v>342</v>
      </c>
      <c r="D149" s="34" t="s">
        <v>341</v>
      </c>
      <c r="E149" s="9" t="s">
        <v>33</v>
      </c>
      <c r="F149" s="9">
        <v>1985</v>
      </c>
      <c r="G149" s="57" t="s">
        <v>39</v>
      </c>
      <c r="H149" s="40" t="str">
        <f>IF(E149="M",LOOKUP($H$2-F149,{0;40;50;60;70},{"muži A";"muži B";"muži C";"muži D";"muži E"}),IF(E149="Ž",LOOKUP($H$2-F149,{0;40;50},{"ženy F";"ženy G";"ženy H"}),"ERR"))</f>
        <v>ženy F</v>
      </c>
    </row>
    <row r="150" spans="1:8" x14ac:dyDescent="0.25">
      <c r="A150">
        <v>145</v>
      </c>
      <c r="B150" s="11"/>
      <c r="C150" s="33" t="s">
        <v>242</v>
      </c>
      <c r="D150" s="34" t="s">
        <v>241</v>
      </c>
      <c r="E150" s="9" t="s">
        <v>33</v>
      </c>
      <c r="F150" s="9">
        <v>1989</v>
      </c>
      <c r="G150" s="57" t="s">
        <v>7</v>
      </c>
      <c r="H150" s="40" t="str">
        <f>IF(E150="M",LOOKUP($H$2-F150,{0;40;50;60;70},{"muži A";"muži B";"muži C";"muži D";"muži E"}),IF(E150="Ž",LOOKUP($H$2-F150,{0;40;50},{"ženy F";"ženy G";"ženy H"}),"ERR"))</f>
        <v>ženy F</v>
      </c>
    </row>
    <row r="151" spans="1:8" x14ac:dyDescent="0.25">
      <c r="A151">
        <v>146</v>
      </c>
      <c r="B151" s="11"/>
      <c r="C151" s="33" t="s">
        <v>259</v>
      </c>
      <c r="D151" s="34" t="s">
        <v>258</v>
      </c>
      <c r="E151" s="9" t="s">
        <v>34</v>
      </c>
      <c r="F151" s="9">
        <v>1973</v>
      </c>
      <c r="G151" s="57" t="s">
        <v>46</v>
      </c>
      <c r="H151" s="40" t="str">
        <f>IF(E151="M",LOOKUP($H$2-F151,{0;40;50;60;70},{"muži A";"muži B";"muži C";"muži D";"muži E"}),IF(E151="Ž",LOOKUP($H$2-F151,{0;40;50},{"ženy F";"ženy G";"ženy H"}),"ERR"))</f>
        <v>muži C</v>
      </c>
    </row>
    <row r="152" spans="1:8" x14ac:dyDescent="0.25">
      <c r="A152">
        <v>147</v>
      </c>
      <c r="B152" s="11"/>
      <c r="C152" s="33" t="s">
        <v>124</v>
      </c>
      <c r="D152" s="34" t="s">
        <v>123</v>
      </c>
      <c r="E152" s="9" t="s">
        <v>33</v>
      </c>
      <c r="F152" s="9">
        <v>1955</v>
      </c>
      <c r="G152" s="57" t="s">
        <v>5</v>
      </c>
      <c r="H152" s="40" t="str">
        <f>IF(E152="M",LOOKUP($H$2-F152,{0;40;50;60;70},{"muži A";"muži B";"muži C";"muži D";"muži E"}),IF(E152="Ž",LOOKUP($H$2-F152,{0;40;50},{"ženy F";"ženy G";"ženy H"}),"ERR"))</f>
        <v>ženy H</v>
      </c>
    </row>
    <row r="153" spans="1:8" x14ac:dyDescent="0.25">
      <c r="A153">
        <v>148</v>
      </c>
      <c r="B153" s="11"/>
      <c r="C153" s="33" t="s">
        <v>137</v>
      </c>
      <c r="D153" s="34" t="s">
        <v>136</v>
      </c>
      <c r="E153" s="9" t="s">
        <v>34</v>
      </c>
      <c r="F153" s="9">
        <v>1960</v>
      </c>
      <c r="G153" s="57" t="s">
        <v>27</v>
      </c>
      <c r="H153" s="40" t="str">
        <f>IF(E153="M",LOOKUP($H$2-F153,{0;40;50;60;70},{"muži A";"muži B";"muži C";"muži D";"muži E"}),IF(E153="Ž",LOOKUP($H$2-F153,{0;40;50},{"ženy F";"ženy G";"ženy H"}),"ERR"))</f>
        <v>muži D</v>
      </c>
    </row>
    <row r="154" spans="1:8" x14ac:dyDescent="0.25">
      <c r="A154">
        <v>149</v>
      </c>
      <c r="B154" s="11"/>
      <c r="C154" s="33" t="s">
        <v>226</v>
      </c>
      <c r="D154" s="34" t="s">
        <v>225</v>
      </c>
      <c r="E154" s="9" t="s">
        <v>34</v>
      </c>
      <c r="F154" s="9">
        <v>1952</v>
      </c>
      <c r="G154" s="57" t="s">
        <v>7</v>
      </c>
      <c r="H154" s="40" t="str">
        <f>IF(E154="M",LOOKUP($H$2-F154,{0;40;50;60;70},{"muži A";"muži B";"muži C";"muži D";"muži E"}),IF(E154="Ž",LOOKUP($H$2-F154,{0;40;50},{"ženy F";"ženy G";"ženy H"}),"ERR"))</f>
        <v>muži E</v>
      </c>
    </row>
    <row r="155" spans="1:8" x14ac:dyDescent="0.25">
      <c r="A155">
        <v>150</v>
      </c>
      <c r="B155" s="11"/>
      <c r="C155" s="33" t="s">
        <v>245</v>
      </c>
      <c r="D155" s="34" t="s">
        <v>243</v>
      </c>
      <c r="E155" s="9" t="s">
        <v>34</v>
      </c>
      <c r="F155" s="9">
        <v>1976</v>
      </c>
      <c r="G155" s="57" t="s">
        <v>4</v>
      </c>
      <c r="H155" s="40" t="str">
        <f>IF(E155="M",LOOKUP($H$2-F155,{0;40;50;60;70},{"muži A";"muži B";"muži C";"muži D";"muži E"}),IF(E155="Ž",LOOKUP($H$2-F155,{0;40;50},{"ženy F";"ženy G";"ženy H"}),"ERR"))</f>
        <v>muži B</v>
      </c>
    </row>
    <row r="156" spans="1:8" x14ac:dyDescent="0.25">
      <c r="A156">
        <v>151</v>
      </c>
      <c r="B156" s="11"/>
      <c r="C156" s="33" t="s">
        <v>125</v>
      </c>
      <c r="D156" s="34" t="s">
        <v>338</v>
      </c>
      <c r="E156" s="9" t="s">
        <v>34</v>
      </c>
      <c r="F156" s="9">
        <v>1960</v>
      </c>
      <c r="G156" s="57" t="s">
        <v>87</v>
      </c>
      <c r="H156" s="40" t="str">
        <f>IF(E156="M",LOOKUP($H$2-F156,{0;40;50;60;70},{"muži A";"muži B";"muži C";"muži D";"muži E"}),IF(E156="Ž",LOOKUP($H$2-F156,{0;40;50},{"ženy F";"ženy G";"ženy H"}),"ERR"))</f>
        <v>muži D</v>
      </c>
    </row>
    <row r="157" spans="1:8" x14ac:dyDescent="0.25">
      <c r="A157">
        <v>152</v>
      </c>
      <c r="B157" s="11"/>
      <c r="C157" s="33" t="s">
        <v>622</v>
      </c>
      <c r="D157" s="34" t="s">
        <v>130</v>
      </c>
      <c r="E157" s="9" t="s">
        <v>34</v>
      </c>
      <c r="F157" s="9">
        <v>1991</v>
      </c>
      <c r="G157" s="57" t="s">
        <v>43</v>
      </c>
      <c r="H157" s="40" t="str">
        <f>IF(E157="M",LOOKUP($H$2-F157,{0;40;50;60;70},{"muži A";"muži B";"muži C";"muži D";"muži E"}),IF(E157="Ž",LOOKUP($H$2-F157,{0;40;50},{"ženy F";"ženy G";"ženy H"}),"ERR"))</f>
        <v>muži A</v>
      </c>
    </row>
    <row r="158" spans="1:8" x14ac:dyDescent="0.25">
      <c r="A158">
        <v>153</v>
      </c>
      <c r="B158" s="11"/>
      <c r="C158" s="33" t="s">
        <v>482</v>
      </c>
      <c r="D158" s="34" t="s">
        <v>481</v>
      </c>
      <c r="E158" s="9" t="s">
        <v>33</v>
      </c>
      <c r="F158" s="9">
        <v>1987</v>
      </c>
      <c r="G158" s="57" t="s">
        <v>7</v>
      </c>
      <c r="H158" s="40" t="str">
        <f>IF(E158="M",LOOKUP($H$2-F158,{0;40;50;60;70},{"muži A";"muži B";"muži C";"muži D";"muži E"}),IF(E158="Ž",LOOKUP($H$2-F158,{0;40;50},{"ženy F";"ženy G";"ženy H"}),"ERR"))</f>
        <v>ženy F</v>
      </c>
    </row>
    <row r="159" spans="1:8" x14ac:dyDescent="0.25">
      <c r="A159">
        <v>154</v>
      </c>
      <c r="B159" s="11"/>
      <c r="C159" s="33" t="s">
        <v>553</v>
      </c>
      <c r="D159" s="34" t="s">
        <v>142</v>
      </c>
      <c r="E159" s="9" t="s">
        <v>34</v>
      </c>
      <c r="F159" s="9">
        <v>1976</v>
      </c>
      <c r="G159" s="57" t="s">
        <v>554</v>
      </c>
      <c r="H159" s="40" t="str">
        <f>IF(E159="M",LOOKUP($H$2-F159,{0;40;50;60;70},{"muži A";"muži B";"muži C";"muži D";"muži E"}),IF(E159="Ž",LOOKUP($H$2-F159,{0;40;50},{"ženy F";"ženy G";"ženy H"}),"ERR"))</f>
        <v>muži B</v>
      </c>
    </row>
    <row r="160" spans="1:8" x14ac:dyDescent="0.25">
      <c r="A160">
        <v>155</v>
      </c>
      <c r="B160" s="11"/>
      <c r="C160" s="33" t="s">
        <v>630</v>
      </c>
      <c r="D160" s="34" t="s">
        <v>357</v>
      </c>
      <c r="E160" s="9" t="s">
        <v>33</v>
      </c>
      <c r="F160" s="9">
        <v>1975</v>
      </c>
      <c r="G160" s="57" t="s">
        <v>554</v>
      </c>
      <c r="H160" s="40" t="str">
        <f>IF(E160="M",LOOKUP($H$2-F160,{0;40;50;60;70},{"muži A";"muži B";"muži C";"muži D";"muži E"}),IF(E160="Ž",LOOKUP($H$2-F160,{0;40;50},{"ženy F";"ženy G";"ženy H"}),"ERR"))</f>
        <v>ženy G</v>
      </c>
    </row>
    <row r="161" spans="1:8" x14ac:dyDescent="0.25">
      <c r="A161">
        <v>156</v>
      </c>
      <c r="B161" s="11"/>
      <c r="C161" s="33" t="s">
        <v>551</v>
      </c>
      <c r="D161" s="34" t="s">
        <v>272</v>
      </c>
      <c r="E161" s="9" t="s">
        <v>34</v>
      </c>
      <c r="F161" s="9">
        <v>1964</v>
      </c>
      <c r="G161" s="57" t="s">
        <v>552</v>
      </c>
      <c r="H161" s="40" t="str">
        <f>IF(E161="M",LOOKUP($H$2-F161,{0;40;50;60;70},{"muži A";"muži B";"muži C";"muži D";"muži E"}),IF(E161="Ž",LOOKUP($H$2-F161,{0;40;50},{"ženy F";"ženy G";"ženy H"}),"ERR"))</f>
        <v>muži D</v>
      </c>
    </row>
    <row r="162" spans="1:8" x14ac:dyDescent="0.25">
      <c r="A162">
        <v>157</v>
      </c>
      <c r="B162" s="11"/>
      <c r="C162" s="33" t="s">
        <v>431</v>
      </c>
      <c r="D162" s="34" t="s">
        <v>432</v>
      </c>
      <c r="E162" s="9" t="s">
        <v>33</v>
      </c>
      <c r="F162" s="9">
        <v>1986</v>
      </c>
      <c r="G162" s="57" t="s">
        <v>7</v>
      </c>
      <c r="H162" s="40" t="str">
        <f>IF(E162="M",LOOKUP($H$2-F162,{0;40;50;60;70},{"muži A";"muži B";"muži C";"muži D";"muži E"}),IF(E162="Ž",LOOKUP($H$2-F162,{0;40;50},{"ženy F";"ženy G";"ženy H"}),"ERR"))</f>
        <v>ženy F</v>
      </c>
    </row>
    <row r="163" spans="1:8" x14ac:dyDescent="0.25">
      <c r="A163">
        <v>158</v>
      </c>
      <c r="B163" s="11"/>
      <c r="C163" s="33" t="s">
        <v>624</v>
      </c>
      <c r="D163" s="34" t="s">
        <v>232</v>
      </c>
      <c r="E163" s="9" t="s">
        <v>34</v>
      </c>
      <c r="F163" s="9">
        <v>1983</v>
      </c>
      <c r="G163" s="57" t="s">
        <v>625</v>
      </c>
      <c r="H163" s="40" t="str">
        <f>IF(E163="M",LOOKUP($H$2-F163,{0;40;50;60;70},{"muži A";"muži B";"muži C";"muži D";"muži E"}),IF(E163="Ž",LOOKUP($H$2-F163,{0;40;50},{"ženy F";"ženy G";"ženy H"}),"ERR"))</f>
        <v>muži B</v>
      </c>
    </row>
    <row r="164" spans="1:8" x14ac:dyDescent="0.25">
      <c r="A164">
        <v>159</v>
      </c>
      <c r="B164" s="11"/>
      <c r="C164" s="33" t="s">
        <v>323</v>
      </c>
      <c r="D164" s="34" t="s">
        <v>321</v>
      </c>
      <c r="E164" s="9" t="s">
        <v>33</v>
      </c>
      <c r="F164" s="9">
        <v>1999</v>
      </c>
      <c r="G164" s="57" t="s">
        <v>37</v>
      </c>
      <c r="H164" s="40" t="str">
        <f>IF(E164="M",LOOKUP($H$2-F164,{0;40;50;60;70},{"muži A";"muži B";"muži C";"muži D";"muži E"}),IF(E164="Ž",LOOKUP($H$2-F164,{0;40;50},{"ženy F";"ženy G";"ženy H"}),"ERR"))</f>
        <v>ženy F</v>
      </c>
    </row>
    <row r="165" spans="1:8" x14ac:dyDescent="0.25">
      <c r="A165">
        <v>160</v>
      </c>
      <c r="B165" s="11"/>
      <c r="C165" s="33" t="s">
        <v>274</v>
      </c>
      <c r="D165" s="34" t="s">
        <v>272</v>
      </c>
      <c r="E165" s="9" t="s">
        <v>34</v>
      </c>
      <c r="F165" s="9">
        <v>1968</v>
      </c>
      <c r="G165" s="57" t="s">
        <v>37</v>
      </c>
      <c r="H165" s="40" t="str">
        <f>IF(E165="M",LOOKUP($H$2-F165,{0;40;50;60;70},{"muži A";"muži B";"muži C";"muži D";"muži E"}),IF(E165="Ž",LOOKUP($H$2-F165,{0;40;50},{"ženy F";"ženy G";"ženy H"}),"ERR"))</f>
        <v>muži C</v>
      </c>
    </row>
    <row r="166" spans="1:8" x14ac:dyDescent="0.25">
      <c r="A166">
        <v>161</v>
      </c>
      <c r="B166" s="11"/>
      <c r="C166" s="33" t="s">
        <v>440</v>
      </c>
      <c r="D166" s="34" t="s">
        <v>167</v>
      </c>
      <c r="E166" s="9" t="s">
        <v>34</v>
      </c>
      <c r="F166" s="9">
        <v>1997</v>
      </c>
      <c r="G166" s="57" t="s">
        <v>77</v>
      </c>
      <c r="H166" s="40" t="str">
        <f>IF(E166="M",LOOKUP($H$2-F166,{0;40;50;60;70},{"muži A";"muži B";"muži C";"muži D";"muži E"}),IF(E166="Ž",LOOKUP($H$2-F166,{0;40;50},{"ženy F";"ženy G";"ženy H"}),"ERR"))</f>
        <v>muži A</v>
      </c>
    </row>
    <row r="167" spans="1:8" x14ac:dyDescent="0.25">
      <c r="A167">
        <v>162</v>
      </c>
      <c r="B167" s="11"/>
      <c r="C167" s="33" t="s">
        <v>422</v>
      </c>
      <c r="D167" s="34" t="s">
        <v>423</v>
      </c>
      <c r="E167" s="9" t="s">
        <v>33</v>
      </c>
      <c r="F167" s="9">
        <v>1971</v>
      </c>
      <c r="G167" s="57"/>
      <c r="H167" s="40" t="str">
        <f>IF(E167="M",LOOKUP($H$2-F167,{0;40;50;60;70},{"muži A";"muži B";"muži C";"muži D";"muži E"}),IF(E167="Ž",LOOKUP($H$2-F167,{0;40;50},{"ženy F";"ženy G";"ženy H"}),"ERR"))</f>
        <v>ženy H</v>
      </c>
    </row>
    <row r="168" spans="1:8" x14ac:dyDescent="0.25">
      <c r="A168">
        <v>163</v>
      </c>
      <c r="B168" s="11"/>
      <c r="C168" s="33" t="s">
        <v>255</v>
      </c>
      <c r="D168" s="34" t="s">
        <v>253</v>
      </c>
      <c r="E168" s="9" t="s">
        <v>34</v>
      </c>
      <c r="F168" s="9">
        <v>1965</v>
      </c>
      <c r="G168" s="57" t="s">
        <v>50</v>
      </c>
      <c r="H168" s="40" t="str">
        <f>IF(E168="M",LOOKUP($H$2-F168,{0;40;50;60;70},{"muži A";"muži B";"muži C";"muži D";"muži E"}),IF(E168="Ž",LOOKUP($H$2-F168,{0;40;50},{"ženy F";"ženy G";"ženy H"}),"ERR"))</f>
        <v>muži C</v>
      </c>
    </row>
    <row r="169" spans="1:8" x14ac:dyDescent="0.25">
      <c r="A169">
        <v>164</v>
      </c>
      <c r="B169" s="11"/>
      <c r="C169" s="33" t="s">
        <v>217</v>
      </c>
      <c r="D169" s="34" t="s">
        <v>216</v>
      </c>
      <c r="E169" s="9" t="s">
        <v>34</v>
      </c>
      <c r="F169" s="9">
        <v>1969</v>
      </c>
      <c r="G169" s="57" t="s">
        <v>4</v>
      </c>
      <c r="H169" s="40" t="str">
        <f>IF(E169="M",LOOKUP($H$2-F169,{0;40;50;60;70},{"muži A";"muži B";"muži C";"muži D";"muži E"}),IF(E169="Ž",LOOKUP($H$2-F169,{0;40;50},{"ženy F";"ženy G";"ženy H"}),"ERR"))</f>
        <v>muži C</v>
      </c>
    </row>
    <row r="170" spans="1:8" x14ac:dyDescent="0.25">
      <c r="A170">
        <v>165</v>
      </c>
      <c r="B170" s="11"/>
      <c r="C170" s="33" t="s">
        <v>480</v>
      </c>
      <c r="D170" s="34" t="s">
        <v>314</v>
      </c>
      <c r="E170" s="9" t="s">
        <v>34</v>
      </c>
      <c r="F170" s="9">
        <v>1964</v>
      </c>
      <c r="G170" s="57" t="s">
        <v>77</v>
      </c>
      <c r="H170" s="40" t="str">
        <f>IF(E170="M",LOOKUP($H$2-F170,{0;40;50;60;70},{"muži A";"muži B";"muži C";"muži D";"muži E"}),IF(E170="Ž",LOOKUP($H$2-F170,{0;40;50},{"ženy F";"ženy G";"ženy H"}),"ERR"))</f>
        <v>muži D</v>
      </c>
    </row>
    <row r="171" spans="1:8" x14ac:dyDescent="0.25">
      <c r="A171">
        <v>166</v>
      </c>
      <c r="B171" s="11"/>
      <c r="C171" s="33" t="s">
        <v>387</v>
      </c>
      <c r="D171" s="34" t="s">
        <v>388</v>
      </c>
      <c r="E171" s="9" t="s">
        <v>33</v>
      </c>
      <c r="F171" s="9">
        <v>2009</v>
      </c>
      <c r="G171" s="57" t="s">
        <v>4</v>
      </c>
      <c r="H171" s="40" t="s">
        <v>430</v>
      </c>
    </row>
    <row r="172" spans="1:8" x14ac:dyDescent="0.25">
      <c r="A172">
        <v>167</v>
      </c>
      <c r="B172" s="11"/>
      <c r="C172" s="33" t="s">
        <v>387</v>
      </c>
      <c r="D172" s="34" t="s">
        <v>292</v>
      </c>
      <c r="E172" s="9" t="s">
        <v>33</v>
      </c>
      <c r="F172" s="9">
        <v>1980</v>
      </c>
      <c r="G172" s="57" t="s">
        <v>382</v>
      </c>
      <c r="H172" s="40" t="str">
        <f>IF(E172="M",LOOKUP($H$2-F172,{0;40;50;60;70},{"muži A";"muži B";"muži C";"muži D";"muži E"}),IF(E172="Ž",LOOKUP($H$2-F172,{0;40;50},{"ženy F";"ženy G";"ženy H"}),"ERR"))</f>
        <v>ženy G</v>
      </c>
    </row>
    <row r="173" spans="1:8" x14ac:dyDescent="0.25">
      <c r="A173">
        <v>168</v>
      </c>
      <c r="B173" s="11"/>
      <c r="C173" s="33" t="s">
        <v>472</v>
      </c>
      <c r="D173" s="34" t="s">
        <v>232</v>
      </c>
      <c r="E173" s="9" t="s">
        <v>34</v>
      </c>
      <c r="F173" s="9">
        <v>1980</v>
      </c>
      <c r="G173" s="57" t="s">
        <v>473</v>
      </c>
      <c r="H173" s="40" t="str">
        <f>IF(E173="M",LOOKUP($H$2-F173,{0;40;50;60;70},{"muži A";"muži B";"muži C";"muži D";"muži E"}),IF(E173="Ž",LOOKUP($H$2-F173,{0;40;50},{"ženy F";"ženy G";"ženy H"}),"ERR"))</f>
        <v>muži B</v>
      </c>
    </row>
    <row r="174" spans="1:8" x14ac:dyDescent="0.25">
      <c r="A174">
        <v>169</v>
      </c>
      <c r="B174" s="11"/>
      <c r="C174" s="33" t="s">
        <v>694</v>
      </c>
      <c r="D174" s="34" t="s">
        <v>695</v>
      </c>
      <c r="E174" s="9" t="s">
        <v>33</v>
      </c>
      <c r="F174" s="9">
        <v>1981</v>
      </c>
      <c r="G174" s="57" t="s">
        <v>693</v>
      </c>
      <c r="H174" s="40" t="str">
        <f>IF(E174="M",LOOKUP($H$2-F174,{0;40;50;60;70},{"muži A";"muži B";"muži C";"muži D";"muži E"}),IF(E174="Ž",LOOKUP($H$2-F174,{0;40;50},{"ženy F";"ženy G";"ženy H"}),"ERR"))</f>
        <v>ženy G</v>
      </c>
    </row>
    <row r="175" spans="1:8" x14ac:dyDescent="0.25">
      <c r="A175">
        <v>170</v>
      </c>
      <c r="B175" s="11"/>
      <c r="C175" s="33" t="s">
        <v>420</v>
      </c>
      <c r="D175" s="34" t="s">
        <v>130</v>
      </c>
      <c r="E175" s="9" t="s">
        <v>34</v>
      </c>
      <c r="F175" s="9">
        <v>1956</v>
      </c>
      <c r="G175" s="57" t="s">
        <v>52</v>
      </c>
      <c r="H175" s="40" t="str">
        <f>IF(E175="M",LOOKUP($H$2-F175,{0;40;50;60;70},{"muži A";"muži B";"muži C";"muži D";"muži E"}),IF(E175="Ž",LOOKUP($H$2-F175,{0;40;50},{"ženy F";"ženy G";"ženy H"}),"ERR"))</f>
        <v>muži D</v>
      </c>
    </row>
    <row r="176" spans="1:8" x14ac:dyDescent="0.25">
      <c r="A176">
        <v>171</v>
      </c>
      <c r="B176" s="11"/>
      <c r="C176" s="33" t="s">
        <v>98</v>
      </c>
      <c r="D176" s="34" t="s">
        <v>97</v>
      </c>
      <c r="E176" s="9" t="s">
        <v>33</v>
      </c>
      <c r="F176" s="9">
        <v>1962</v>
      </c>
      <c r="G176" s="57" t="s">
        <v>53</v>
      </c>
      <c r="H176" s="40" t="str">
        <f>IF(E176="M",LOOKUP($H$2-F176,{0;40;50;60;70},{"muži A";"muži B";"muži C";"muži D";"muži E"}),IF(E176="Ž",LOOKUP($H$2-F176,{0;40;50},{"ženy F";"ženy G";"ženy H"}),"ERR"))</f>
        <v>ženy H</v>
      </c>
    </row>
    <row r="177" spans="1:8" x14ac:dyDescent="0.25">
      <c r="A177">
        <v>172</v>
      </c>
      <c r="B177" s="11"/>
      <c r="C177" s="33" t="s">
        <v>558</v>
      </c>
      <c r="D177" s="34" t="s">
        <v>559</v>
      </c>
      <c r="E177" s="9" t="s">
        <v>34</v>
      </c>
      <c r="F177" s="9">
        <v>1972</v>
      </c>
      <c r="G177" s="57"/>
      <c r="H177" s="40" t="str">
        <f>IF(E177="M",LOOKUP($H$2-F177,{0;40;50;60;70},{"muži A";"muži B";"muži C";"muži D";"muži E"}),IF(E177="Ž",LOOKUP($H$2-F177,{0;40;50},{"ženy F";"ženy G";"ženy H"}),"ERR"))</f>
        <v>muži C</v>
      </c>
    </row>
    <row r="178" spans="1:8" x14ac:dyDescent="0.25">
      <c r="A178">
        <v>173</v>
      </c>
      <c r="B178" s="11"/>
      <c r="C178" s="33" t="s">
        <v>679</v>
      </c>
      <c r="D178" s="34" t="s">
        <v>258</v>
      </c>
      <c r="E178" s="9" t="s">
        <v>34</v>
      </c>
      <c r="F178" s="9">
        <v>1975</v>
      </c>
      <c r="G178" s="57" t="s">
        <v>17</v>
      </c>
      <c r="H178" s="40" t="str">
        <f>IF(E178="M",LOOKUP($H$2-F178,{0;40;50;60;70},{"muži A";"muži B";"muži C";"muži D";"muži E"}),IF(E178="Ž",LOOKUP($H$2-F178,{0;40;50},{"ženy F";"ženy G";"ženy H"}),"ERR"))</f>
        <v>muži B</v>
      </c>
    </row>
    <row r="179" spans="1:8" x14ac:dyDescent="0.25">
      <c r="A179">
        <v>174</v>
      </c>
      <c r="B179" s="11"/>
      <c r="C179" s="33" t="s">
        <v>220</v>
      </c>
      <c r="D179" s="34" t="s">
        <v>104</v>
      </c>
      <c r="E179" s="9" t="s">
        <v>34</v>
      </c>
      <c r="F179" s="9">
        <v>1974</v>
      </c>
      <c r="G179" s="57" t="s">
        <v>19</v>
      </c>
      <c r="H179" s="40" t="str">
        <f>IF(E179="M",LOOKUP($H$2-F179,{0;40;50;60;70},{"muži A";"muži B";"muži C";"muži D";"muži E"}),IF(E179="Ž",LOOKUP($H$2-F179,{0;40;50},{"ženy F";"ženy G";"ženy H"}),"ERR"))</f>
        <v>muži C</v>
      </c>
    </row>
    <row r="180" spans="1:8" x14ac:dyDescent="0.25">
      <c r="A180">
        <v>175</v>
      </c>
      <c r="B180" s="11"/>
      <c r="C180" s="33" t="s">
        <v>536</v>
      </c>
      <c r="D180" s="34" t="s">
        <v>537</v>
      </c>
      <c r="E180" s="9" t="s">
        <v>33</v>
      </c>
      <c r="F180" s="9">
        <v>2009</v>
      </c>
      <c r="G180" s="57" t="s">
        <v>15</v>
      </c>
      <c r="H180" s="40" t="s">
        <v>430</v>
      </c>
    </row>
    <row r="181" spans="1:8" x14ac:dyDescent="0.25">
      <c r="A181">
        <v>176</v>
      </c>
      <c r="B181" s="11"/>
      <c r="C181" s="33" t="s">
        <v>550</v>
      </c>
      <c r="D181" s="34" t="s">
        <v>332</v>
      </c>
      <c r="E181" s="9" t="s">
        <v>34</v>
      </c>
      <c r="F181" s="9">
        <v>1975</v>
      </c>
      <c r="G181" s="57" t="s">
        <v>7</v>
      </c>
      <c r="H181" s="40" t="str">
        <f>IF(E181="M",LOOKUP($H$2-F181,{0;40;50;60;70},{"muži A";"muži B";"muži C";"muži D";"muži E"}),IF(E181="Ž",LOOKUP($H$2-F181,{0;40;50},{"ženy F";"ženy G";"ženy H"}),"ERR"))</f>
        <v>muži B</v>
      </c>
    </row>
    <row r="182" spans="1:8" x14ac:dyDescent="0.25">
      <c r="A182">
        <v>177</v>
      </c>
      <c r="B182" s="11"/>
      <c r="C182" s="33" t="s">
        <v>320</v>
      </c>
      <c r="D182" s="34" t="s">
        <v>319</v>
      </c>
      <c r="E182" s="9" t="s">
        <v>34</v>
      </c>
      <c r="F182" s="9">
        <v>1968</v>
      </c>
      <c r="G182" s="57" t="s">
        <v>12</v>
      </c>
      <c r="H182" s="40" t="str">
        <f>IF(E182="M",LOOKUP($H$2-F182,{0;40;50;60;70},{"muži A";"muži B";"muži C";"muži D";"muži E"}),IF(E182="Ž",LOOKUP($H$2-F182,{0;40;50},{"ženy F";"ženy G";"ženy H"}),"ERR"))</f>
        <v>muži C</v>
      </c>
    </row>
    <row r="183" spans="1:8" x14ac:dyDescent="0.25">
      <c r="A183">
        <v>178</v>
      </c>
      <c r="B183" s="11"/>
      <c r="C183" s="33" t="s">
        <v>360</v>
      </c>
      <c r="D183" s="34" t="s">
        <v>359</v>
      </c>
      <c r="E183" s="9" t="s">
        <v>33</v>
      </c>
      <c r="F183" s="9">
        <v>1983</v>
      </c>
      <c r="G183" s="57" t="s">
        <v>77</v>
      </c>
      <c r="H183" s="40" t="str">
        <f>IF(E183="M",LOOKUP($H$2-F183,{0;40;50;60;70},{"muži A";"muži B";"muži C";"muži D";"muži E"}),IF(E183="Ž",LOOKUP($H$2-F183,{0;40;50},{"ženy F";"ženy G";"ženy H"}),"ERR"))</f>
        <v>ženy G</v>
      </c>
    </row>
    <row r="184" spans="1:8" x14ac:dyDescent="0.25">
      <c r="A184">
        <v>179</v>
      </c>
      <c r="B184" s="11"/>
      <c r="C184" s="33" t="s">
        <v>315</v>
      </c>
      <c r="D184" s="34" t="s">
        <v>314</v>
      </c>
      <c r="E184" s="9" t="s">
        <v>34</v>
      </c>
      <c r="F184" s="9">
        <v>1965</v>
      </c>
      <c r="G184" s="57" t="s">
        <v>7</v>
      </c>
      <c r="H184" s="40" t="str">
        <f>IF(E184="M",LOOKUP($H$2-F184,{0;40;50;60;70},{"muži A";"muži B";"muži C";"muži D";"muži E"}),IF(E184="Ž",LOOKUP($H$2-F184,{0;40;50},{"ženy F";"ženy G";"ženy H"}),"ERR"))</f>
        <v>muži C</v>
      </c>
    </row>
    <row r="185" spans="1:8" x14ac:dyDescent="0.25">
      <c r="A185">
        <v>180</v>
      </c>
      <c r="B185" s="11"/>
      <c r="C185" s="33" t="s">
        <v>642</v>
      </c>
      <c r="D185" s="34" t="s">
        <v>232</v>
      </c>
      <c r="E185" s="9" t="s">
        <v>34</v>
      </c>
      <c r="F185" s="9">
        <v>1987</v>
      </c>
      <c r="G185" s="57" t="s">
        <v>643</v>
      </c>
      <c r="H185" s="40" t="str">
        <f>IF(E185="M",LOOKUP($H$2-F185,{0;40;50;60;70},{"muži A";"muži B";"muži C";"muži D";"muži E"}),IF(E185="Ž",LOOKUP($H$2-F185,{0;40;50},{"ženy F";"ženy G";"ženy H"}),"ERR"))</f>
        <v>muži A</v>
      </c>
    </row>
    <row r="186" spans="1:8" x14ac:dyDescent="0.25">
      <c r="A186">
        <v>181</v>
      </c>
      <c r="B186" s="11"/>
      <c r="C186" s="33" t="s">
        <v>689</v>
      </c>
      <c r="D186" s="34" t="s">
        <v>93</v>
      </c>
      <c r="E186" s="9" t="s">
        <v>34</v>
      </c>
      <c r="F186" s="9">
        <v>2007</v>
      </c>
      <c r="G186" s="57" t="s">
        <v>690</v>
      </c>
      <c r="H186" s="40" t="str">
        <f>IF(E186="M",LOOKUP($H$2-F186,{0;40;50;60;70},{"muži A";"muži B";"muži C";"muži D";"muži E"}),IF(E186="Ž",LOOKUP($H$2-F186,{0;40;50},{"ženy F";"ženy G";"ženy H"}),"ERR"))</f>
        <v>muži A</v>
      </c>
    </row>
    <row r="187" spans="1:8" x14ac:dyDescent="0.25">
      <c r="A187">
        <v>182</v>
      </c>
      <c r="B187" s="11"/>
      <c r="C187" s="33" t="s">
        <v>144</v>
      </c>
      <c r="D187" s="34" t="s">
        <v>142</v>
      </c>
      <c r="E187" s="9" t="s">
        <v>34</v>
      </c>
      <c r="F187" s="9">
        <v>1953</v>
      </c>
      <c r="G187" s="57" t="s">
        <v>49</v>
      </c>
      <c r="H187" s="40" t="str">
        <f>IF(E187="M",LOOKUP($H$2-F187,{0;40;50;60;70},{"muži A";"muži B";"muži C";"muži D";"muži E"}),IF(E187="Ž",LOOKUP($H$2-F187,{0;40;50},{"ženy F";"ženy G";"ženy H"}),"ERR"))</f>
        <v>muži E</v>
      </c>
    </row>
    <row r="188" spans="1:8" x14ac:dyDescent="0.25">
      <c r="A188">
        <v>183</v>
      </c>
      <c r="B188" s="11"/>
      <c r="C188" s="33" t="s">
        <v>408</v>
      </c>
      <c r="D188" s="34" t="s">
        <v>409</v>
      </c>
      <c r="E188" s="9" t="s">
        <v>34</v>
      </c>
      <c r="F188" s="9">
        <v>1984</v>
      </c>
      <c r="G188" s="57" t="s">
        <v>410</v>
      </c>
      <c r="H188" s="40" t="str">
        <f>IF(E188="M",LOOKUP($H$2-F188,{0;40;50;60;70},{"muži A";"muži B";"muži C";"muži D";"muži E"}),IF(E188="Ž",LOOKUP($H$2-F188,{0;40;50},{"ženy F";"ženy G";"ženy H"}),"ERR"))</f>
        <v>muži B</v>
      </c>
    </row>
    <row r="189" spans="1:8" x14ac:dyDescent="0.25">
      <c r="A189">
        <v>184</v>
      </c>
      <c r="B189" s="11"/>
      <c r="C189" s="33" t="s">
        <v>531</v>
      </c>
      <c r="D189" s="34" t="s">
        <v>140</v>
      </c>
      <c r="E189" s="9" t="s">
        <v>34</v>
      </c>
      <c r="F189" s="9">
        <v>2000</v>
      </c>
      <c r="G189" s="57" t="s">
        <v>6</v>
      </c>
      <c r="H189" s="40" t="str">
        <f>IF(E189="M",LOOKUP($H$2-F189,{0;40;50;60;70},{"muži A";"muži B";"muži C";"muži D";"muži E"}),IF(E189="Ž",LOOKUP($H$2-F189,{0;40;50},{"ženy F";"ženy G";"ženy H"}),"ERR"))</f>
        <v>muži A</v>
      </c>
    </row>
    <row r="190" spans="1:8" x14ac:dyDescent="0.25">
      <c r="A190">
        <v>185</v>
      </c>
      <c r="B190" s="11"/>
      <c r="C190" s="33" t="s">
        <v>270</v>
      </c>
      <c r="D190" s="34" t="s">
        <v>268</v>
      </c>
      <c r="E190" s="9" t="s">
        <v>34</v>
      </c>
      <c r="F190" s="9">
        <v>1975</v>
      </c>
      <c r="G190" s="57" t="s">
        <v>17</v>
      </c>
      <c r="H190" s="40" t="str">
        <f>IF(E190="M",LOOKUP($H$2-F190,{0;40;50;60;70},{"muži A";"muži B";"muži C";"muži D";"muži E"}),IF(E190="Ž",LOOKUP($H$2-F190,{0;40;50},{"ženy F";"ženy G";"ženy H"}),"ERR"))</f>
        <v>muži B</v>
      </c>
    </row>
    <row r="191" spans="1:8" x14ac:dyDescent="0.25">
      <c r="A191">
        <v>186</v>
      </c>
      <c r="B191" s="11"/>
      <c r="C191" s="33" t="s">
        <v>344</v>
      </c>
      <c r="D191" s="34" t="s">
        <v>343</v>
      </c>
      <c r="E191" s="9" t="s">
        <v>34</v>
      </c>
      <c r="F191" s="9">
        <v>1999</v>
      </c>
      <c r="G191" s="57" t="s">
        <v>427</v>
      </c>
      <c r="H191" s="40" t="str">
        <f>IF(E191="M",LOOKUP($H$2-F191,{0;40;50;60;70},{"muži A";"muži B";"muži C";"muži D";"muži E"}),IF(E191="Ž",LOOKUP($H$2-F191,{0;40;50},{"ženy F";"ženy G";"ženy H"}),"ERR"))</f>
        <v>muži A</v>
      </c>
    </row>
    <row r="192" spans="1:8" x14ac:dyDescent="0.25">
      <c r="A192">
        <v>187</v>
      </c>
      <c r="B192" s="11"/>
      <c r="C192" s="33" t="s">
        <v>684</v>
      </c>
      <c r="D192" s="34" t="s">
        <v>127</v>
      </c>
      <c r="E192" s="9" t="s">
        <v>34</v>
      </c>
      <c r="F192" s="9">
        <v>1976</v>
      </c>
      <c r="G192" s="57" t="s">
        <v>676</v>
      </c>
      <c r="H192" s="40" t="str">
        <f>IF(E192="M",LOOKUP($H$2-F192,{0;40;50;60;70},{"muži A";"muži B";"muži C";"muži D";"muži E"}),IF(E192="Ž",LOOKUP($H$2-F192,{0;40;50},{"ženy F";"ženy G";"ženy H"}),"ERR"))</f>
        <v>muži B</v>
      </c>
    </row>
    <row r="193" spans="1:8" x14ac:dyDescent="0.25">
      <c r="A193">
        <v>188</v>
      </c>
      <c r="B193" s="11"/>
      <c r="C193" s="33" t="s">
        <v>275</v>
      </c>
      <c r="D193" s="34" t="s">
        <v>272</v>
      </c>
      <c r="E193" s="9" t="s">
        <v>34</v>
      </c>
      <c r="F193" s="9">
        <v>1973</v>
      </c>
      <c r="G193" s="57" t="s">
        <v>47</v>
      </c>
      <c r="H193" s="40" t="str">
        <f>IF(E193="M",LOOKUP($H$2-F193,{0;40;50;60;70},{"muži A";"muži B";"muži C";"muži D";"muži E"}),IF(E193="Ž",LOOKUP($H$2-F193,{0;40;50},{"ženy F";"ženy G";"ženy H"}),"ERR"))</f>
        <v>muži C</v>
      </c>
    </row>
    <row r="194" spans="1:8" x14ac:dyDescent="0.25">
      <c r="A194">
        <v>189</v>
      </c>
      <c r="B194" s="11"/>
      <c r="C194" s="33" t="s">
        <v>246</v>
      </c>
      <c r="D194" s="34" t="s">
        <v>243</v>
      </c>
      <c r="E194" s="9" t="s">
        <v>34</v>
      </c>
      <c r="F194" s="9">
        <v>1991</v>
      </c>
      <c r="G194" s="57" t="s">
        <v>25</v>
      </c>
      <c r="H194" s="40" t="str">
        <f>IF(E194="M",LOOKUP($H$2-F194,{0;40;50;60;70},{"muži A";"muži B";"muži C";"muži D";"muži E"}),IF(E194="Ž",LOOKUP($H$2-F194,{0;40;50},{"ženy F";"ženy G";"ženy H"}),"ERR"))</f>
        <v>muži A</v>
      </c>
    </row>
    <row r="195" spans="1:8" x14ac:dyDescent="0.25">
      <c r="A195">
        <v>190</v>
      </c>
      <c r="B195" s="11"/>
      <c r="C195" s="33" t="s">
        <v>493</v>
      </c>
      <c r="D195" s="34" t="s">
        <v>359</v>
      </c>
      <c r="E195" s="9" t="s">
        <v>33</v>
      </c>
      <c r="F195" s="9">
        <v>1987</v>
      </c>
      <c r="G195" s="57" t="s">
        <v>43</v>
      </c>
      <c r="H195" s="40" t="str">
        <f>IF(E195="M",LOOKUP($H$2-F195,{0;40;50;60;70},{"muži A";"muži B";"muži C";"muži D";"muži E"}),IF(E195="Ž",LOOKUP($H$2-F195,{0;40;50},{"ženy F";"ženy G";"ženy H"}),"ERR"))</f>
        <v>ženy F</v>
      </c>
    </row>
    <row r="196" spans="1:8" x14ac:dyDescent="0.25">
      <c r="A196">
        <v>191</v>
      </c>
      <c r="B196" s="11"/>
      <c r="C196" s="33" t="s">
        <v>433</v>
      </c>
      <c r="D196" s="34" t="s">
        <v>225</v>
      </c>
      <c r="E196" s="9" t="s">
        <v>34</v>
      </c>
      <c r="F196" s="9">
        <v>1982</v>
      </c>
      <c r="G196" s="57" t="s">
        <v>77</v>
      </c>
      <c r="H196" s="40" t="str">
        <f>IF(E196="M",LOOKUP($H$2-F196,{0;40;50;60;70},{"muži A";"muži B";"muži C";"muži D";"muži E"}),IF(E196="Ž",LOOKUP($H$2-F196,{0;40;50},{"ženy F";"ženy G";"ženy H"}),"ERR"))</f>
        <v>muži B</v>
      </c>
    </row>
    <row r="197" spans="1:8" x14ac:dyDescent="0.25">
      <c r="A197">
        <v>192</v>
      </c>
      <c r="B197" s="11"/>
      <c r="C197" s="33" t="s">
        <v>172</v>
      </c>
      <c r="D197" s="34" t="s">
        <v>167</v>
      </c>
      <c r="E197" s="9" t="s">
        <v>34</v>
      </c>
      <c r="F197" s="9">
        <v>1948</v>
      </c>
      <c r="G197" s="57" t="s">
        <v>7</v>
      </c>
      <c r="H197" s="40" t="str">
        <f>IF(E197="M",LOOKUP($H$2-F197,{0;40;50;60;70},{"muži A";"muži B";"muži C";"muži D";"muži E"}),IF(E197="Ž",LOOKUP($H$2-F197,{0;40;50},{"ženy F";"ženy G";"ženy H"}),"ERR"))</f>
        <v>muži E</v>
      </c>
    </row>
    <row r="198" spans="1:8" x14ac:dyDescent="0.25">
      <c r="A198">
        <v>193</v>
      </c>
      <c r="B198" s="11"/>
      <c r="C198" s="33" t="s">
        <v>685</v>
      </c>
      <c r="D198" s="34" t="s">
        <v>227</v>
      </c>
      <c r="E198" s="9" t="s">
        <v>33</v>
      </c>
      <c r="F198" s="9">
        <v>1957</v>
      </c>
      <c r="G198" s="57" t="s">
        <v>43</v>
      </c>
      <c r="H198" s="40" t="str">
        <f>IF(E198="M",LOOKUP($H$2-F198,{0;40;50;60;70},{"muži A";"muži B";"muži C";"muži D";"muži E"}),IF(E198="Ž",LOOKUP($H$2-F198,{0;40;50},{"ženy F";"ženy G";"ženy H"}),"ERR"))</f>
        <v>ženy H</v>
      </c>
    </row>
    <row r="199" spans="1:8" x14ac:dyDescent="0.25">
      <c r="A199">
        <v>194</v>
      </c>
      <c r="B199" s="11"/>
      <c r="C199" s="33" t="s">
        <v>247</v>
      </c>
      <c r="D199" s="34" t="s">
        <v>243</v>
      </c>
      <c r="E199" s="9" t="s">
        <v>34</v>
      </c>
      <c r="F199" s="9">
        <v>1982</v>
      </c>
      <c r="G199" s="57" t="s">
        <v>58</v>
      </c>
      <c r="H199" s="40" t="str">
        <f>IF(E199="M",LOOKUP($H$2-F199,{0;40;50;60;70},{"muži A";"muži B";"muži C";"muži D";"muži E"}),IF(E199="Ž",LOOKUP($H$2-F199,{0;40;50},{"ženy F";"ženy G";"ženy H"}),"ERR"))</f>
        <v>muži B</v>
      </c>
    </row>
    <row r="200" spans="1:8" x14ac:dyDescent="0.25">
      <c r="A200">
        <v>195</v>
      </c>
      <c r="B200" s="11"/>
      <c r="C200" s="33" t="s">
        <v>145</v>
      </c>
      <c r="D200" s="34" t="s">
        <v>142</v>
      </c>
      <c r="E200" s="9" t="s">
        <v>34</v>
      </c>
      <c r="F200" s="9">
        <v>1975</v>
      </c>
      <c r="G200" s="57" t="s">
        <v>76</v>
      </c>
      <c r="H200" s="40" t="str">
        <f>IF(E200="M",LOOKUP($H$2-F200,{0;40;50;60;70},{"muži A";"muži B";"muži C";"muži D";"muži E"}),IF(E200="Ž",LOOKUP($H$2-F200,{0;40;50},{"ženy F";"ženy G";"ženy H"}),"ERR"))</f>
        <v>muži B</v>
      </c>
    </row>
    <row r="201" spans="1:8" x14ac:dyDescent="0.25">
      <c r="A201">
        <v>196</v>
      </c>
      <c r="B201" s="11"/>
      <c r="C201" s="33" t="s">
        <v>304</v>
      </c>
      <c r="D201" s="34" t="s">
        <v>303</v>
      </c>
      <c r="E201" s="9" t="s">
        <v>33</v>
      </c>
      <c r="F201" s="9">
        <v>1976</v>
      </c>
      <c r="G201" s="57" t="s">
        <v>76</v>
      </c>
      <c r="H201" s="40" t="str">
        <f>IF(E201="M",LOOKUP($H$2-F201,{0;40;50;60;70},{"muži A";"muži B";"muži C";"muži D";"muži E"}),IF(E201="Ž",LOOKUP($H$2-F201,{0;40;50},{"ženy F";"ženy G";"ženy H"}),"ERR"))</f>
        <v>ženy G</v>
      </c>
    </row>
    <row r="202" spans="1:8" x14ac:dyDescent="0.25">
      <c r="A202">
        <v>197</v>
      </c>
      <c r="B202" s="11"/>
      <c r="C202" s="33" t="s">
        <v>198</v>
      </c>
      <c r="D202" s="34" t="s">
        <v>197</v>
      </c>
      <c r="E202" s="9" t="s">
        <v>33</v>
      </c>
      <c r="F202" s="9">
        <v>1987</v>
      </c>
      <c r="G202" s="57" t="s">
        <v>7</v>
      </c>
      <c r="H202" s="40" t="str">
        <f>IF(E202="M",LOOKUP($H$2-F202,{0;40;50;60;70},{"muži A";"muži B";"muži C";"muži D";"muži E"}),IF(E202="Ž",LOOKUP($H$2-F202,{0;40;50},{"ženy F";"ženy G";"ženy H"}),"ERR"))</f>
        <v>ženy F</v>
      </c>
    </row>
    <row r="203" spans="1:8" x14ac:dyDescent="0.25">
      <c r="A203">
        <v>198</v>
      </c>
      <c r="B203" s="11"/>
      <c r="C203" s="33" t="s">
        <v>118</v>
      </c>
      <c r="D203" s="34" t="s">
        <v>117</v>
      </c>
      <c r="E203" s="9" t="s">
        <v>33</v>
      </c>
      <c r="F203" s="9">
        <v>1975</v>
      </c>
      <c r="G203" s="57" t="s">
        <v>40</v>
      </c>
      <c r="H203" s="40" t="str">
        <f>IF(E203="M",LOOKUP($H$2-F203,{0;40;50;60;70},{"muži A";"muži B";"muži C";"muži D";"muži E"}),IF(E203="Ž",LOOKUP($H$2-F203,{0;40;50},{"ženy F";"ženy G";"ženy H"}),"ERR"))</f>
        <v>ženy G</v>
      </c>
    </row>
    <row r="204" spans="1:8" x14ac:dyDescent="0.25">
      <c r="A204">
        <v>199</v>
      </c>
      <c r="B204" s="11"/>
      <c r="C204" s="33" t="s">
        <v>543</v>
      </c>
      <c r="D204" s="34" t="s">
        <v>243</v>
      </c>
      <c r="E204" s="9" t="s">
        <v>34</v>
      </c>
      <c r="F204" s="9">
        <v>1982</v>
      </c>
      <c r="G204" s="57" t="s">
        <v>58</v>
      </c>
      <c r="H204" s="40" t="str">
        <f>IF(E204="M",LOOKUP($H$2-F204,{0;40;50;60;70},{"muži A";"muži B";"muži C";"muži D";"muži E"}),IF(E204="Ž",LOOKUP($H$2-F204,{0;40;50},{"ženy F";"ženy G";"ženy H"}),"ERR"))</f>
        <v>muži B</v>
      </c>
    </row>
    <row r="205" spans="1:8" x14ac:dyDescent="0.25">
      <c r="A205">
        <v>200</v>
      </c>
      <c r="B205" s="11"/>
      <c r="C205" s="33" t="s">
        <v>634</v>
      </c>
      <c r="D205" s="34" t="s">
        <v>346</v>
      </c>
      <c r="E205" s="9" t="s">
        <v>34</v>
      </c>
      <c r="F205" s="9">
        <v>1950</v>
      </c>
      <c r="G205" s="57" t="s">
        <v>635</v>
      </c>
      <c r="H205" s="40" t="str">
        <f>IF(E205="M",LOOKUP($H$2-F205,{0;40;50;60;70},{"muži A";"muži B";"muži C";"muži D";"muži E"}),IF(E205="Ž",LOOKUP($H$2-F205,{0;40;50},{"ženy F";"ženy G";"ženy H"}),"ERR"))</f>
        <v>muži E</v>
      </c>
    </row>
    <row r="206" spans="1:8" x14ac:dyDescent="0.25">
      <c r="A206">
        <v>201</v>
      </c>
      <c r="B206" s="11"/>
      <c r="C206" s="33" t="s">
        <v>173</v>
      </c>
      <c r="D206" s="34" t="s">
        <v>167</v>
      </c>
      <c r="E206" s="9" t="s">
        <v>34</v>
      </c>
      <c r="F206" s="9">
        <v>1976</v>
      </c>
      <c r="G206" s="57" t="s">
        <v>7</v>
      </c>
      <c r="H206" s="40" t="str">
        <f>IF(E206="M",LOOKUP($H$2-F206,{0;40;50;60;70},{"muži A";"muži B";"muži C";"muži D";"muži E"}),IF(E206="Ž",LOOKUP($H$2-F206,{0;40;50},{"ženy F";"ženy G";"ženy H"}),"ERR"))</f>
        <v>muži B</v>
      </c>
    </row>
    <row r="207" spans="1:8" x14ac:dyDescent="0.25">
      <c r="A207">
        <v>202</v>
      </c>
      <c r="B207" s="11"/>
      <c r="C207" s="33" t="s">
        <v>546</v>
      </c>
      <c r="D207" s="34" t="s">
        <v>130</v>
      </c>
      <c r="E207" s="9" t="s">
        <v>34</v>
      </c>
      <c r="F207" s="9">
        <v>1975</v>
      </c>
      <c r="G207" s="57" t="s">
        <v>7</v>
      </c>
      <c r="H207" s="40" t="str">
        <f>IF(E207="M",LOOKUP($H$2-F207,{0;40;50;60;70},{"muži A";"muži B";"muži C";"muži D";"muži E"}),IF(E207="Ž",LOOKUP($H$2-F207,{0;40;50},{"ženy F";"ženy G";"ženy H"}),"ERR"))</f>
        <v>muži B</v>
      </c>
    </row>
    <row r="208" spans="1:8" x14ac:dyDescent="0.25">
      <c r="A208">
        <v>203</v>
      </c>
      <c r="B208" s="11"/>
      <c r="C208" s="33" t="s">
        <v>527</v>
      </c>
      <c r="D208" s="34" t="s">
        <v>528</v>
      </c>
      <c r="E208" s="9" t="s">
        <v>33</v>
      </c>
      <c r="F208" s="9">
        <v>1973</v>
      </c>
      <c r="G208" s="57" t="s">
        <v>77</v>
      </c>
      <c r="H208" s="40" t="str">
        <f>IF(E208="M",LOOKUP($H$2-F208,{0;40;50;60;70},{"muži A";"muži B";"muži C";"muži D";"muži E"}),IF(E208="Ž",LOOKUP($H$2-F208,{0;40;50},{"ženy F";"ženy G";"ženy H"}),"ERR"))</f>
        <v>ženy H</v>
      </c>
    </row>
    <row r="209" spans="1:8" x14ac:dyDescent="0.25">
      <c r="A209">
        <v>204</v>
      </c>
      <c r="B209" s="11"/>
      <c r="C209" s="33" t="s">
        <v>367</v>
      </c>
      <c r="D209" s="34" t="s">
        <v>292</v>
      </c>
      <c r="E209" s="9" t="s">
        <v>33</v>
      </c>
      <c r="F209" s="9">
        <v>1967</v>
      </c>
      <c r="G209" s="57" t="s">
        <v>428</v>
      </c>
      <c r="H209" s="40" t="str">
        <f>IF(E209="M",LOOKUP($H$2-F209,{0;40;50;60;70},{"muži A";"muži B";"muži C";"muži D";"muži E"}),IF(E209="Ž",LOOKUP($H$2-F209,{0;40;50},{"ženy F";"ženy G";"ženy H"}),"ERR"))</f>
        <v>ženy H</v>
      </c>
    </row>
    <row r="210" spans="1:8" x14ac:dyDescent="0.25">
      <c r="A210">
        <v>205</v>
      </c>
      <c r="B210" s="11"/>
      <c r="C210" s="33" t="s">
        <v>356</v>
      </c>
      <c r="D210" s="34" t="s">
        <v>258</v>
      </c>
      <c r="E210" s="9" t="s">
        <v>34</v>
      </c>
      <c r="F210" s="9">
        <v>1987</v>
      </c>
      <c r="G210" s="57" t="s">
        <v>469</v>
      </c>
      <c r="H210" s="40" t="str">
        <f>IF(E210="M",LOOKUP($H$2-F210,{0;40;50;60;70},{"muži A";"muži B";"muži C";"muži D";"muži E"}),IF(E210="Ž",LOOKUP($H$2-F210,{0;40;50},{"ženy F";"ženy G";"ženy H"}),"ERR"))</f>
        <v>muži A</v>
      </c>
    </row>
    <row r="211" spans="1:8" x14ac:dyDescent="0.25">
      <c r="A211">
        <v>206</v>
      </c>
      <c r="B211" s="11"/>
      <c r="C211" s="33" t="s">
        <v>356</v>
      </c>
      <c r="D211" s="34" t="s">
        <v>354</v>
      </c>
      <c r="E211" s="9" t="s">
        <v>34</v>
      </c>
      <c r="F211" s="9">
        <v>1979</v>
      </c>
      <c r="G211" s="57" t="s">
        <v>77</v>
      </c>
      <c r="H211" s="40" t="str">
        <f>IF(E211="M",LOOKUP($H$2-F211,{0;40;50;60;70},{"muži A";"muži B";"muži C";"muži D";"muži E"}),IF(E211="Ž",LOOKUP($H$2-F211,{0;40;50},{"ženy F";"ženy G";"ženy H"}),"ERR"))</f>
        <v>muži B</v>
      </c>
    </row>
    <row r="212" spans="1:8" x14ac:dyDescent="0.25">
      <c r="A212">
        <v>207</v>
      </c>
      <c r="B212" s="11"/>
      <c r="C212" s="33" t="s">
        <v>284</v>
      </c>
      <c r="D212" s="34" t="s">
        <v>232</v>
      </c>
      <c r="E212" s="9" t="s">
        <v>34</v>
      </c>
      <c r="F212" s="9">
        <v>2004</v>
      </c>
      <c r="G212" s="57" t="s">
        <v>15</v>
      </c>
      <c r="H212" s="40" t="str">
        <f>IF(E212="M",LOOKUP($H$2-F212,{0;40;50;60;70},{"muži A";"muži B";"muži C";"muži D";"muži E"}),IF(E212="Ž",LOOKUP($H$2-F212,{0;40;50},{"ženy F";"ženy G";"ženy H"}),"ERR"))</f>
        <v>muži A</v>
      </c>
    </row>
    <row r="213" spans="1:8" x14ac:dyDescent="0.25">
      <c r="A213">
        <v>208</v>
      </c>
      <c r="B213" s="11"/>
      <c r="C213" s="33" t="s">
        <v>174</v>
      </c>
      <c r="D213" s="34" t="s">
        <v>167</v>
      </c>
      <c r="E213" s="9" t="s">
        <v>34</v>
      </c>
      <c r="F213" s="9">
        <v>1967</v>
      </c>
      <c r="G213" s="57" t="s">
        <v>17</v>
      </c>
      <c r="H213" s="40" t="str">
        <f>IF(E213="M",LOOKUP($H$2-F213,{0;40;50;60;70},{"muži A";"muži B";"muži C";"muži D";"muži E"}),IF(E213="Ž",LOOKUP($H$2-F213,{0;40;50},{"ženy F";"ženy G";"ženy H"}),"ERR"))</f>
        <v>muži C</v>
      </c>
    </row>
    <row r="214" spans="1:8" x14ac:dyDescent="0.25">
      <c r="A214">
        <v>209</v>
      </c>
      <c r="B214" s="11"/>
      <c r="C214" s="33" t="s">
        <v>418</v>
      </c>
      <c r="D214" s="34" t="s">
        <v>341</v>
      </c>
      <c r="E214" s="9" t="s">
        <v>33</v>
      </c>
      <c r="F214" s="9">
        <v>1998</v>
      </c>
      <c r="G214" s="57" t="s">
        <v>35</v>
      </c>
      <c r="H214" s="40" t="str">
        <f>IF(E214="M",LOOKUP($H$2-F214,{0;40;50;60;70},{"muži A";"muži B";"muži C";"muži D";"muži E"}),IF(E214="Ž",LOOKUP($H$2-F214,{0;40;50},{"ženy F";"ženy G";"ženy H"}),"ERR"))</f>
        <v>ženy F</v>
      </c>
    </row>
    <row r="215" spans="1:8" x14ac:dyDescent="0.25">
      <c r="A215">
        <v>210</v>
      </c>
      <c r="B215" s="11"/>
      <c r="C215" s="33" t="s">
        <v>331</v>
      </c>
      <c r="D215" s="34" t="s">
        <v>330</v>
      </c>
      <c r="E215" s="9" t="s">
        <v>33</v>
      </c>
      <c r="F215" s="9">
        <v>1999</v>
      </c>
      <c r="G215" s="57" t="s">
        <v>68</v>
      </c>
      <c r="H215" s="40" t="str">
        <f>IF(E215="M",LOOKUP($H$2-F215,{0;40;50;60;70},{"muži A";"muži B";"muži C";"muži D";"muži E"}),IF(E215="Ž",LOOKUP($H$2-F215,{0;40;50},{"ženy F";"ženy G";"ženy H"}),"ERR"))</f>
        <v>ženy F</v>
      </c>
    </row>
    <row r="216" spans="1:8" x14ac:dyDescent="0.25">
      <c r="A216">
        <v>211</v>
      </c>
      <c r="B216" s="11"/>
      <c r="C216" s="33" t="s">
        <v>389</v>
      </c>
      <c r="D216" s="34" t="s">
        <v>390</v>
      </c>
      <c r="E216" s="9" t="s">
        <v>33</v>
      </c>
      <c r="F216" s="9">
        <v>1999</v>
      </c>
      <c r="G216" s="57" t="s">
        <v>35</v>
      </c>
      <c r="H216" s="40" t="str">
        <f>IF(E216="M",LOOKUP($H$2-F216,{0;40;50;60;70},{"muži A";"muži B";"muži C";"muži D";"muži E"}),IF(E216="Ž",LOOKUP($H$2-F216,{0;40;50},{"ženy F";"ženy G";"ženy H"}),"ERR"))</f>
        <v>ženy F</v>
      </c>
    </row>
    <row r="217" spans="1:8" x14ac:dyDescent="0.25">
      <c r="A217">
        <v>212</v>
      </c>
      <c r="B217" s="11"/>
      <c r="C217" s="33" t="s">
        <v>412</v>
      </c>
      <c r="D217" s="34" t="s">
        <v>232</v>
      </c>
      <c r="E217" s="9" t="s">
        <v>34</v>
      </c>
      <c r="F217" s="9">
        <v>1973</v>
      </c>
      <c r="G217" s="57" t="s">
        <v>82</v>
      </c>
      <c r="H217" s="40" t="str">
        <f>IF(E217="M",LOOKUP($H$2-F217,{0;40;50;60;70},{"muži A";"muži B";"muži C";"muži D";"muži E"}),IF(E217="Ž",LOOKUP($H$2-F217,{0;40;50},{"ženy F";"ženy G";"ženy H"}),"ERR"))</f>
        <v>muži C</v>
      </c>
    </row>
    <row r="218" spans="1:8" x14ac:dyDescent="0.25">
      <c r="A218">
        <v>213</v>
      </c>
      <c r="B218" s="11"/>
      <c r="C218" s="33" t="s">
        <v>280</v>
      </c>
      <c r="D218" s="34" t="s">
        <v>279</v>
      </c>
      <c r="E218" s="9" t="s">
        <v>33</v>
      </c>
      <c r="F218" s="9">
        <v>1973</v>
      </c>
      <c r="G218" s="57" t="s">
        <v>9</v>
      </c>
      <c r="H218" s="40" t="str">
        <f>IF(E218="M",LOOKUP($H$2-F218,{0;40;50;60;70},{"muži A";"muži B";"muži C";"muži D";"muži E"}),IF(E218="Ž",LOOKUP($H$2-F218,{0;40;50},{"ženy F";"ženy G";"ženy H"}),"ERR"))</f>
        <v>ženy H</v>
      </c>
    </row>
    <row r="219" spans="1:8" x14ac:dyDescent="0.25">
      <c r="A219">
        <v>214</v>
      </c>
      <c r="B219" s="11"/>
      <c r="C219" s="33" t="s">
        <v>257</v>
      </c>
      <c r="D219" s="34" t="s">
        <v>256</v>
      </c>
      <c r="E219" s="9" t="s">
        <v>34</v>
      </c>
      <c r="F219" s="9">
        <v>1986</v>
      </c>
      <c r="G219" s="57" t="s">
        <v>7</v>
      </c>
      <c r="H219" s="40" t="str">
        <f>IF(E219="M",LOOKUP($H$2-F219,{0;40;50;60;70},{"muži A";"muži B";"muži C";"muži D";"muži E"}),IF(E219="Ž",LOOKUP($H$2-F219,{0;40;50},{"ženy F";"ženy G";"ženy H"}),"ERR"))</f>
        <v>muži A</v>
      </c>
    </row>
    <row r="220" spans="1:8" x14ac:dyDescent="0.25">
      <c r="A220">
        <v>215</v>
      </c>
      <c r="B220" s="11"/>
      <c r="C220" s="33" t="s">
        <v>405</v>
      </c>
      <c r="D220" s="34" t="s">
        <v>406</v>
      </c>
      <c r="E220" s="9" t="s">
        <v>33</v>
      </c>
      <c r="F220" s="9">
        <v>1990</v>
      </c>
      <c r="G220" s="57" t="s">
        <v>6</v>
      </c>
      <c r="H220" s="40" t="str">
        <f>IF(E220="M",LOOKUP($H$2-F220,{0;40;50;60;70},{"muži A";"muži B";"muži C";"muži D";"muži E"}),IF(E220="Ž",LOOKUP($H$2-F220,{0;40;50},{"ženy F";"ženy G";"ženy H"}),"ERR"))</f>
        <v>ženy F</v>
      </c>
    </row>
    <row r="221" spans="1:8" x14ac:dyDescent="0.25">
      <c r="A221">
        <v>216</v>
      </c>
      <c r="B221" s="11"/>
      <c r="C221" s="33" t="s">
        <v>205</v>
      </c>
      <c r="D221" s="34" t="s">
        <v>351</v>
      </c>
      <c r="E221" s="9" t="s">
        <v>34</v>
      </c>
      <c r="F221" s="9">
        <v>1963</v>
      </c>
      <c r="G221" s="57" t="s">
        <v>7</v>
      </c>
      <c r="H221" s="40" t="str">
        <f>IF(E221="M",LOOKUP($H$2-F221,{0;40;50;60;70},{"muži A";"muži B";"muži C";"muži D";"muži E"}),IF(E221="Ž",LOOKUP($H$2-F221,{0;40;50},{"ženy F";"ženy G";"ženy H"}),"ERR"))</f>
        <v>muži D</v>
      </c>
    </row>
    <row r="222" spans="1:8" x14ac:dyDescent="0.25">
      <c r="A222">
        <v>217</v>
      </c>
      <c r="B222" s="11"/>
      <c r="C222" s="33" t="s">
        <v>205</v>
      </c>
      <c r="D222" s="34" t="s">
        <v>204</v>
      </c>
      <c r="E222" s="9" t="s">
        <v>34</v>
      </c>
      <c r="F222" s="9">
        <v>1990</v>
      </c>
      <c r="G222" s="57" t="s">
        <v>16</v>
      </c>
      <c r="H222" s="40" t="str">
        <f>IF(E222="M",LOOKUP($H$2-F222,{0;40;50;60;70},{"muži A";"muži B";"muži C";"muži D";"muži E"}),IF(E222="Ž",LOOKUP($H$2-F222,{0;40;50},{"ženy F";"ženy G";"ženy H"}),"ERR"))</f>
        <v>muži A</v>
      </c>
    </row>
    <row r="223" spans="1:8" x14ac:dyDescent="0.25">
      <c r="A223">
        <v>218</v>
      </c>
      <c r="B223" s="11"/>
      <c r="C223" s="33" t="s">
        <v>102</v>
      </c>
      <c r="D223" s="34" t="s">
        <v>101</v>
      </c>
      <c r="E223" s="9" t="s">
        <v>33</v>
      </c>
      <c r="F223" s="9">
        <v>1991</v>
      </c>
      <c r="G223" s="57" t="s">
        <v>78</v>
      </c>
      <c r="H223" s="40" t="str">
        <f>IF(E223="M",LOOKUP($H$2-F223,{0;40;50;60;70},{"muži A";"muži B";"muži C";"muži D";"muži E"}),IF(E223="Ž",LOOKUP($H$2-F223,{0;40;50},{"ženy F";"ženy G";"ženy H"}),"ERR"))</f>
        <v>ženy F</v>
      </c>
    </row>
    <row r="224" spans="1:8" x14ac:dyDescent="0.25">
      <c r="A224">
        <v>219</v>
      </c>
      <c r="B224" s="11"/>
      <c r="C224" s="33" t="s">
        <v>277</v>
      </c>
      <c r="D224" s="34" t="s">
        <v>272</v>
      </c>
      <c r="E224" s="9" t="s">
        <v>34</v>
      </c>
      <c r="F224" s="9">
        <v>1962</v>
      </c>
      <c r="G224" s="57" t="s">
        <v>7</v>
      </c>
      <c r="H224" s="40" t="str">
        <f>IF(E224="M",LOOKUP($H$2-F224,{0;40;50;60;70},{"muži A";"muži B";"muži C";"muži D";"muži E"}),IF(E224="Ž",LOOKUP($H$2-F224,{0;40;50},{"ženy F";"ženy G";"ženy H"}),"ERR"))</f>
        <v>muži D</v>
      </c>
    </row>
    <row r="225" spans="1:8" x14ac:dyDescent="0.25">
      <c r="A225">
        <v>220</v>
      </c>
      <c r="B225" s="11"/>
      <c r="C225" s="33" t="s">
        <v>252</v>
      </c>
      <c r="D225" s="34" t="s">
        <v>251</v>
      </c>
      <c r="E225" s="9" t="s">
        <v>34</v>
      </c>
      <c r="F225" s="9">
        <v>2000</v>
      </c>
      <c r="G225" s="57" t="s">
        <v>15</v>
      </c>
      <c r="H225" s="40" t="str">
        <f>IF(E225="M",LOOKUP($H$2-F225,{0;40;50;60;70},{"muži A";"muži B";"muži C";"muži D";"muži E"}),IF(E225="Ž",LOOKUP($H$2-F225,{0;40;50},{"ženy F";"ženy G";"ženy H"}),"ERR"))</f>
        <v>muži A</v>
      </c>
    </row>
    <row r="226" spans="1:8" x14ac:dyDescent="0.25">
      <c r="A226">
        <v>221</v>
      </c>
      <c r="B226" s="11"/>
      <c r="C226" s="33" t="s">
        <v>659</v>
      </c>
      <c r="D226" s="34" t="s">
        <v>167</v>
      </c>
      <c r="E226" s="9" t="s">
        <v>34</v>
      </c>
      <c r="F226" s="9">
        <v>1972</v>
      </c>
      <c r="G226" s="57" t="s">
        <v>658</v>
      </c>
      <c r="H226" s="40" t="str">
        <f>IF(E226="M",LOOKUP($H$2-F226,{0;40;50;60;70},{"muži A";"muži B";"muži C";"muži D";"muži E"}),IF(E226="Ž",LOOKUP($H$2-F226,{0;40;50},{"ženy F";"ženy G";"ženy H"}),"ERR"))</f>
        <v>muži C</v>
      </c>
    </row>
    <row r="227" spans="1:8" x14ac:dyDescent="0.25">
      <c r="A227">
        <v>222</v>
      </c>
      <c r="B227" s="11"/>
      <c r="C227" s="33" t="s">
        <v>582</v>
      </c>
      <c r="D227" s="34" t="s">
        <v>583</v>
      </c>
      <c r="E227" s="9" t="s">
        <v>34</v>
      </c>
      <c r="F227" s="9">
        <v>1969</v>
      </c>
      <c r="G227" s="57" t="s">
        <v>12</v>
      </c>
      <c r="H227" s="40" t="str">
        <f>IF(E227="M",LOOKUP($H$2-F227,{0;40;50;60;70},{"muži A";"muži B";"muži C";"muži D";"muži E"}),IF(E227="Ž",LOOKUP($H$2-F227,{0;40;50},{"ženy F";"ženy G";"ženy H"}),"ERR"))</f>
        <v>muži C</v>
      </c>
    </row>
    <row r="228" spans="1:8" x14ac:dyDescent="0.25">
      <c r="A228">
        <v>223</v>
      </c>
      <c r="B228" s="11"/>
      <c r="C228" s="33" t="s">
        <v>293</v>
      </c>
      <c r="D228" s="34" t="s">
        <v>292</v>
      </c>
      <c r="E228" s="9" t="s">
        <v>33</v>
      </c>
      <c r="F228" s="9">
        <v>1973</v>
      </c>
      <c r="G228" s="57" t="s">
        <v>29</v>
      </c>
      <c r="H228" s="40" t="str">
        <f>IF(E228="M",LOOKUP($H$2-F228,{0;40;50;60;70},{"muži A";"muži B";"muži C";"muži D";"muži E"}),IF(E228="Ž",LOOKUP($H$2-F228,{0;40;50},{"ženy F";"ženy G";"ženy H"}),"ERR"))</f>
        <v>ženy H</v>
      </c>
    </row>
    <row r="229" spans="1:8" x14ac:dyDescent="0.25">
      <c r="A229">
        <v>224</v>
      </c>
      <c r="B229" s="11"/>
      <c r="C229" s="33" t="s">
        <v>598</v>
      </c>
      <c r="D229" s="34" t="s">
        <v>191</v>
      </c>
      <c r="E229" s="9" t="s">
        <v>33</v>
      </c>
      <c r="F229" s="9">
        <v>1975</v>
      </c>
      <c r="G229" s="57" t="s">
        <v>597</v>
      </c>
      <c r="H229" s="40" t="str">
        <f>IF(E229="M",LOOKUP($H$2-F229,{0;40;50;60;70},{"muži A";"muži B";"muži C";"muži D";"muži E"}),IF(E229="Ž",LOOKUP($H$2-F229,{0;40;50},{"ženy F";"ženy G";"ženy H"}),"ERR"))</f>
        <v>ženy G</v>
      </c>
    </row>
    <row r="230" spans="1:8" x14ac:dyDescent="0.25">
      <c r="A230">
        <v>225</v>
      </c>
      <c r="B230" s="11"/>
      <c r="C230" s="33" t="s">
        <v>640</v>
      </c>
      <c r="D230" s="34" t="s">
        <v>641</v>
      </c>
      <c r="E230" s="9" t="s">
        <v>34</v>
      </c>
      <c r="F230" s="9">
        <v>2007</v>
      </c>
      <c r="G230" s="57"/>
      <c r="H230" s="40" t="s">
        <v>430</v>
      </c>
    </row>
    <row r="231" spans="1:8" x14ac:dyDescent="0.25">
      <c r="A231">
        <v>226</v>
      </c>
      <c r="B231" s="11"/>
      <c r="C231" s="33" t="s">
        <v>333</v>
      </c>
      <c r="D231" s="34" t="s">
        <v>332</v>
      </c>
      <c r="E231" s="9" t="s">
        <v>34</v>
      </c>
      <c r="F231" s="9">
        <v>1975</v>
      </c>
      <c r="G231" s="57" t="s">
        <v>57</v>
      </c>
      <c r="H231" s="40" t="str">
        <f>IF(E231="M",LOOKUP($H$2-F231,{0;40;50;60;70},{"muži A";"muži B";"muži C";"muži D";"muži E"}),IF(E231="Ž",LOOKUP($H$2-F231,{0;40;50},{"ženy F";"ženy G";"ženy H"}),"ERR"))</f>
        <v>muži B</v>
      </c>
    </row>
    <row r="232" spans="1:8" x14ac:dyDescent="0.25">
      <c r="A232">
        <v>227</v>
      </c>
      <c r="B232" s="11"/>
      <c r="C232" s="33" t="s">
        <v>638</v>
      </c>
      <c r="D232" s="34" t="s">
        <v>639</v>
      </c>
      <c r="E232" s="9" t="s">
        <v>33</v>
      </c>
      <c r="F232" s="9">
        <v>1977</v>
      </c>
      <c r="G232" s="57" t="s">
        <v>24</v>
      </c>
      <c r="H232" s="40" t="str">
        <f>IF(E232="M",LOOKUP($H$2-F232,{0;40;50;60;70},{"muži A";"muži B";"muži C";"muži D";"muži E"}),IF(E232="Ž",LOOKUP($H$2-F232,{0;40;50},{"ženy F";"ženy G";"ženy H"}),"ERR"))</f>
        <v>ženy G</v>
      </c>
    </row>
    <row r="233" spans="1:8" x14ac:dyDescent="0.25">
      <c r="A233">
        <v>228</v>
      </c>
      <c r="B233" s="11"/>
      <c r="C233" s="33" t="s">
        <v>264</v>
      </c>
      <c r="D233" s="34" t="s">
        <v>263</v>
      </c>
      <c r="E233" s="9" t="s">
        <v>33</v>
      </c>
      <c r="F233" s="9">
        <v>1999</v>
      </c>
      <c r="G233" s="57" t="s">
        <v>77</v>
      </c>
      <c r="H233" s="40" t="str">
        <f>IF(E233="M",LOOKUP($H$2-F233,{0;40;50;60;70},{"muži A";"muži B";"muži C";"muži D";"muži E"}),IF(E233="Ž",LOOKUP($H$2-F233,{0;40;50},{"ženy F";"ženy G";"ženy H"}),"ERR"))</f>
        <v>ženy F</v>
      </c>
    </row>
    <row r="234" spans="1:8" x14ac:dyDescent="0.25">
      <c r="A234">
        <v>229</v>
      </c>
      <c r="B234" s="11"/>
      <c r="C234" s="33" t="s">
        <v>705</v>
      </c>
      <c r="D234" s="34" t="s">
        <v>210</v>
      </c>
      <c r="E234" s="9" t="s">
        <v>34</v>
      </c>
      <c r="F234" s="9">
        <v>1984</v>
      </c>
      <c r="G234" s="57" t="s">
        <v>6</v>
      </c>
      <c r="H234" s="40" t="str">
        <f>IF(E234="M",LOOKUP($H$2-F234,{0;40;50;60;70},{"muži A";"muži B";"muži C";"muži D";"muži E"}),IF(E234="Ž",LOOKUP($H$2-F234,{0;40;50},{"ženy F";"ženy G";"ženy H"}),"ERR"))</f>
        <v>muži B</v>
      </c>
    </row>
    <row r="235" spans="1:8" x14ac:dyDescent="0.25">
      <c r="A235">
        <v>230</v>
      </c>
      <c r="B235" s="11"/>
      <c r="C235" s="33" t="s">
        <v>586</v>
      </c>
      <c r="D235" s="34" t="s">
        <v>332</v>
      </c>
      <c r="E235" s="9" t="s">
        <v>34</v>
      </c>
      <c r="F235" s="9">
        <v>1968</v>
      </c>
      <c r="G235" s="57" t="s">
        <v>587</v>
      </c>
      <c r="H235" s="40" t="str">
        <f>IF(E235="M",LOOKUP($H$2-F235,{0;40;50;60;70},{"muži A";"muži B";"muži C";"muži D";"muži E"}),IF(E235="Ž",LOOKUP($H$2-F235,{0;40;50},{"ženy F";"ženy G";"ženy H"}),"ERR"))</f>
        <v>muži C</v>
      </c>
    </row>
    <row r="236" spans="1:8" x14ac:dyDescent="0.25">
      <c r="A236">
        <v>231</v>
      </c>
      <c r="B236" s="11"/>
      <c r="C236" s="33" t="s">
        <v>278</v>
      </c>
      <c r="D236" s="34" t="s">
        <v>272</v>
      </c>
      <c r="E236" s="9" t="s">
        <v>34</v>
      </c>
      <c r="F236" s="9">
        <v>1966</v>
      </c>
      <c r="G236" s="57" t="s">
        <v>17</v>
      </c>
      <c r="H236" s="40" t="str">
        <f>IF(E236="M",LOOKUP($H$2-F236,{0;40;50;60;70},{"muži A";"muži B";"muži C";"muži D";"muži E"}),IF(E236="Ž",LOOKUP($H$2-F236,{0;40;50},{"ženy F";"ženy G";"ženy H"}),"ERR"))</f>
        <v>muži C</v>
      </c>
    </row>
    <row r="237" spans="1:8" x14ac:dyDescent="0.25">
      <c r="A237">
        <v>232</v>
      </c>
      <c r="B237" s="11"/>
      <c r="C237" s="33" t="s">
        <v>415</v>
      </c>
      <c r="D237" s="34" t="s">
        <v>121</v>
      </c>
      <c r="E237" s="9" t="s">
        <v>33</v>
      </c>
      <c r="F237" s="9">
        <v>2005</v>
      </c>
      <c r="G237" s="57" t="s">
        <v>35</v>
      </c>
      <c r="H237" s="40" t="str">
        <f>IF(E237="M",LOOKUP($H$2-F237,{0;40;50;60;70},{"muži A";"muži B";"muži C";"muži D";"muži E"}),IF(E237="Ž",LOOKUP($H$2-F237,{0;40;50},{"ženy F";"ženy G";"ženy H"}),"ERR"))</f>
        <v>ženy F</v>
      </c>
    </row>
    <row r="238" spans="1:8" x14ac:dyDescent="0.25">
      <c r="A238">
        <v>233</v>
      </c>
      <c r="B238" s="11"/>
      <c r="C238" s="33" t="s">
        <v>139</v>
      </c>
      <c r="D238" s="34" t="s">
        <v>138</v>
      </c>
      <c r="E238" s="9" t="s">
        <v>33</v>
      </c>
      <c r="F238" s="9">
        <v>1987</v>
      </c>
      <c r="G238" s="57" t="s">
        <v>71</v>
      </c>
      <c r="H238" s="40" t="str">
        <f>IF(E238="M",LOOKUP($H$2-F238,{0;40;50;60;70},{"muži A";"muži B";"muži C";"muži D";"muži E"}),IF(E238="Ž",LOOKUP($H$2-F238,{0;40;50},{"ženy F";"ženy G";"ženy H"}),"ERR"))</f>
        <v>ženy F</v>
      </c>
    </row>
    <row r="239" spans="1:8" x14ac:dyDescent="0.25">
      <c r="A239">
        <v>234</v>
      </c>
      <c r="B239" s="11"/>
      <c r="C239" s="33" t="s">
        <v>298</v>
      </c>
      <c r="D239" s="34" t="s">
        <v>296</v>
      </c>
      <c r="E239" s="9" t="s">
        <v>34</v>
      </c>
      <c r="F239" s="9">
        <v>1973</v>
      </c>
      <c r="G239" s="57" t="s">
        <v>82</v>
      </c>
      <c r="H239" s="40" t="str">
        <f>IF(E239="M",LOOKUP($H$2-F239,{0;40;50;60;70},{"muži A";"muži B";"muži C";"muži D";"muži E"}),IF(E239="Ž",LOOKUP($H$2-F239,{0;40;50},{"ženy F";"ženy G";"ženy H"}),"ERR"))</f>
        <v>muži C</v>
      </c>
    </row>
    <row r="240" spans="1:8" x14ac:dyDescent="0.25">
      <c r="A240">
        <v>235</v>
      </c>
      <c r="B240" s="11"/>
      <c r="C240" s="33" t="s">
        <v>657</v>
      </c>
      <c r="D240" s="34" t="s">
        <v>243</v>
      </c>
      <c r="E240" s="9" t="s">
        <v>34</v>
      </c>
      <c r="F240" s="9">
        <v>1987</v>
      </c>
      <c r="G240" s="57" t="s">
        <v>658</v>
      </c>
      <c r="H240" s="40" t="str">
        <f>IF(E240="M",LOOKUP($H$2-F240,{0;40;50;60;70},{"muži A";"muži B";"muži C";"muži D";"muži E"}),IF(E240="Ž",LOOKUP($H$2-F240,{0;40;50},{"ženy F";"ženy G";"ženy H"}),"ERR"))</f>
        <v>muži A</v>
      </c>
    </row>
    <row r="241" spans="1:8" x14ac:dyDescent="0.25">
      <c r="A241">
        <v>236</v>
      </c>
      <c r="B241" s="11"/>
      <c r="C241" s="33" t="s">
        <v>515</v>
      </c>
      <c r="D241" s="34" t="s">
        <v>253</v>
      </c>
      <c r="E241" s="9" t="s">
        <v>34</v>
      </c>
      <c r="F241" s="9">
        <v>1957</v>
      </c>
      <c r="G241" s="57" t="s">
        <v>629</v>
      </c>
      <c r="H241" s="40" t="str">
        <f>IF(E241="M",LOOKUP($H$2-F241,{0;40;50;60;70},{"muži A";"muži B";"muži C";"muži D";"muži E"}),IF(E241="Ž",LOOKUP($H$2-F241,{0;40;50},{"ženy F";"ženy G";"ženy H"}),"ERR"))</f>
        <v>muži D</v>
      </c>
    </row>
    <row r="242" spans="1:8" x14ac:dyDescent="0.25">
      <c r="A242">
        <v>237</v>
      </c>
      <c r="B242" s="11"/>
      <c r="C242" s="33" t="s">
        <v>573</v>
      </c>
      <c r="D242" s="34" t="s">
        <v>95</v>
      </c>
      <c r="E242" s="9" t="s">
        <v>34</v>
      </c>
      <c r="F242" s="9">
        <v>1976</v>
      </c>
      <c r="G242" s="57" t="s">
        <v>574</v>
      </c>
      <c r="H242" s="40" t="str">
        <f>IF(E242="M",LOOKUP($H$2-F242,{0;40;50;60;70},{"muži A";"muži B";"muži C";"muži D";"muži E"}),IF(E242="Ž",LOOKUP($H$2-F242,{0;40;50},{"ženy F";"ženy G";"ženy H"}),"ERR"))</f>
        <v>muži B</v>
      </c>
    </row>
    <row r="243" spans="1:8" x14ac:dyDescent="0.25">
      <c r="A243">
        <v>238</v>
      </c>
      <c r="B243" s="11"/>
      <c r="C243" s="33" t="s">
        <v>267</v>
      </c>
      <c r="D243" s="34" t="s">
        <v>265</v>
      </c>
      <c r="E243" s="9" t="s">
        <v>34</v>
      </c>
      <c r="F243" s="9">
        <v>1952</v>
      </c>
      <c r="G243" s="57" t="s">
        <v>6</v>
      </c>
      <c r="H243" s="40" t="str">
        <f>IF(E243="M",LOOKUP($H$2-F243,{0;40;50;60;70},{"muži A";"muži B";"muži C";"muži D";"muži E"}),IF(E243="Ž",LOOKUP($H$2-F243,{0;40;50},{"ženy F";"ženy G";"ženy H"}),"ERR"))</f>
        <v>muži E</v>
      </c>
    </row>
    <row r="244" spans="1:8" x14ac:dyDescent="0.25">
      <c r="A244">
        <v>239</v>
      </c>
      <c r="B244" s="11"/>
      <c r="C244" s="33" t="s">
        <v>645</v>
      </c>
      <c r="D244" s="34" t="s">
        <v>524</v>
      </c>
      <c r="E244" s="9" t="s">
        <v>33</v>
      </c>
      <c r="F244" s="9">
        <v>1982</v>
      </c>
      <c r="G244" s="57" t="s">
        <v>7</v>
      </c>
      <c r="H244" s="40" t="str">
        <f>IF(E244="M",LOOKUP($H$2-F244,{0;40;50;60;70},{"muži A";"muži B";"muži C";"muži D";"muži E"}),IF(E244="Ž",LOOKUP($H$2-F244,{0;40;50},{"ženy F";"ženy G";"ženy H"}),"ERR"))</f>
        <v>ženy G</v>
      </c>
    </row>
    <row r="245" spans="1:8" x14ac:dyDescent="0.25">
      <c r="A245">
        <v>240</v>
      </c>
      <c r="B245" s="11"/>
      <c r="C245" s="33" t="s">
        <v>710</v>
      </c>
      <c r="D245" s="34" t="s">
        <v>711</v>
      </c>
      <c r="E245" s="9" t="s">
        <v>34</v>
      </c>
      <c r="F245" s="9">
        <v>1979</v>
      </c>
      <c r="G245" s="57" t="s">
        <v>56</v>
      </c>
      <c r="H245" s="40" t="str">
        <f>IF(E245="M",LOOKUP($H$2-F245,{0;40;50;60;70},{"muži A";"muži B";"muži C";"muži D";"muži E"}),IF(E245="Ž",LOOKUP($H$2-F245,{0;40;50},{"ženy F";"ženy G";"ženy H"}),"ERR"))</f>
        <v>muži B</v>
      </c>
    </row>
    <row r="246" spans="1:8" x14ac:dyDescent="0.25">
      <c r="A246">
        <v>241</v>
      </c>
      <c r="B246" s="11"/>
      <c r="C246" s="33" t="s">
        <v>646</v>
      </c>
      <c r="D246" s="34" t="s">
        <v>326</v>
      </c>
      <c r="E246" s="9" t="s">
        <v>33</v>
      </c>
      <c r="F246" s="9">
        <v>1986</v>
      </c>
      <c r="G246" s="57" t="s">
        <v>7</v>
      </c>
      <c r="H246" s="40" t="str">
        <f>IF(E246="M",LOOKUP($H$2-F246,{0;40;50;60;70},{"muži A";"muži B";"muži C";"muži D";"muži E"}),IF(E246="Ž",LOOKUP($H$2-F246,{0;40;50},{"ženy F";"ženy G";"ženy H"}),"ERR"))</f>
        <v>ženy F</v>
      </c>
    </row>
    <row r="247" spans="1:8" ht="13.8" thickBot="1" x14ac:dyDescent="0.3">
      <c r="A247">
        <v>242</v>
      </c>
      <c r="B247" s="11"/>
      <c r="C247" s="33" t="s">
        <v>541</v>
      </c>
      <c r="D247" s="34" t="s">
        <v>346</v>
      </c>
      <c r="E247" s="9" t="s">
        <v>34</v>
      </c>
      <c r="F247" s="9">
        <v>1991</v>
      </c>
      <c r="G247" s="58" t="s">
        <v>542</v>
      </c>
      <c r="H247" s="40" t="str">
        <f>IF(E247="M",LOOKUP($H$2-F247,{0;40;50;60;70},{"muži A";"muži B";"muži C";"muži D";"muži E"}),IF(E247="Ž",LOOKUP($H$2-F247,{0;40;50},{"ženy F";"ženy G";"ženy H"}),"ERR"))</f>
        <v>muži A</v>
      </c>
    </row>
    <row r="248" spans="1:8" ht="13.8" thickTop="1" x14ac:dyDescent="0.25">
      <c r="A248">
        <v>243</v>
      </c>
      <c r="B248" s="11"/>
      <c r="C248" s="33" t="s">
        <v>207</v>
      </c>
      <c r="D248" s="34" t="s">
        <v>206</v>
      </c>
      <c r="E248" s="9" t="s">
        <v>33</v>
      </c>
      <c r="F248" s="9">
        <v>1965</v>
      </c>
      <c r="G248" s="57" t="s">
        <v>75</v>
      </c>
      <c r="H248" s="40" t="str">
        <f>IF(E248="M",LOOKUP($H$2-F248,{0;40;50;60;70},{"muži A";"muži B";"muži C";"muži D";"muži E"}),IF(E248="Ž",LOOKUP($H$2-F248,{0;40;50},{"ženy F";"ženy G";"ženy H"}),"ERR"))</f>
        <v>ženy H</v>
      </c>
    </row>
    <row r="249" spans="1:8" x14ac:dyDescent="0.25">
      <c r="A249">
        <v>244</v>
      </c>
      <c r="B249" s="11"/>
      <c r="C249" s="33" t="s">
        <v>396</v>
      </c>
      <c r="D249" s="34" t="s">
        <v>125</v>
      </c>
      <c r="E249" s="9" t="s">
        <v>34</v>
      </c>
      <c r="F249" s="9">
        <v>1998</v>
      </c>
      <c r="G249" s="57"/>
      <c r="H249" s="40" t="str">
        <f>IF(E249="M",LOOKUP($H$2-F249,{0;40;50;60;70},{"muži A";"muži B";"muži C";"muži D";"muži E"}),IF(E249="Ž",LOOKUP($H$2-F249,{0;40;50},{"ženy F";"ženy G";"ženy H"}),"ERR"))</f>
        <v>muži A</v>
      </c>
    </row>
    <row r="250" spans="1:8" x14ac:dyDescent="0.25">
      <c r="A250">
        <v>245</v>
      </c>
      <c r="B250" s="11"/>
      <c r="C250" s="33" t="s">
        <v>602</v>
      </c>
      <c r="D250" s="34" t="s">
        <v>384</v>
      </c>
      <c r="E250" s="9" t="s">
        <v>34</v>
      </c>
      <c r="F250" s="9">
        <v>1992</v>
      </c>
      <c r="G250" s="57" t="s">
        <v>36</v>
      </c>
      <c r="H250" s="40" t="str">
        <f>IF(E250="M",LOOKUP($H$2-F250,{0;40;50;60;70},{"muži A";"muži B";"muži C";"muži D";"muži E"}),IF(E250="Ž",LOOKUP($H$2-F250,{0;40;50},{"ženy F";"ženy G";"ženy H"}),"ERR"))</f>
        <v>muži A</v>
      </c>
    </row>
    <row r="251" spans="1:8" x14ac:dyDescent="0.25">
      <c r="A251">
        <v>246</v>
      </c>
      <c r="B251" s="11"/>
      <c r="C251" s="33" t="s">
        <v>281</v>
      </c>
      <c r="D251" s="34" t="s">
        <v>279</v>
      </c>
      <c r="E251" s="9" t="s">
        <v>33</v>
      </c>
      <c r="F251" s="9">
        <v>1998</v>
      </c>
      <c r="G251" s="57" t="s">
        <v>74</v>
      </c>
      <c r="H251" s="40" t="str">
        <f>IF(E251="M",LOOKUP($H$2-F251,{0;40;50;60;70},{"muži A";"muži B";"muži C";"muži D";"muži E"}),IF(E251="Ž",LOOKUP($H$2-F251,{0;40;50},{"ženy F";"ženy G";"ženy H"}),"ERR"))</f>
        <v>ženy F</v>
      </c>
    </row>
    <row r="252" spans="1:8" x14ac:dyDescent="0.25">
      <c r="A252">
        <v>247</v>
      </c>
      <c r="B252" s="11"/>
      <c r="C252" s="33" t="s">
        <v>687</v>
      </c>
      <c r="D252" s="34" t="s">
        <v>210</v>
      </c>
      <c r="E252" s="9" t="s">
        <v>34</v>
      </c>
      <c r="F252" s="9">
        <v>1983</v>
      </c>
      <c r="G252" s="57" t="s">
        <v>43</v>
      </c>
      <c r="H252" s="40" t="str">
        <f>IF(E252="M",LOOKUP($H$2-F252,{0;40;50;60;70},{"muži A";"muži B";"muži C";"muži D";"muži E"}),IF(E252="Ž",LOOKUP($H$2-F252,{0;40;50},{"ženy F";"ženy G";"ženy H"}),"ERR"))</f>
        <v>muži B</v>
      </c>
    </row>
    <row r="253" spans="1:8" x14ac:dyDescent="0.25">
      <c r="A253">
        <v>248</v>
      </c>
      <c r="B253" s="11"/>
      <c r="C253" s="33" t="s">
        <v>419</v>
      </c>
      <c r="D253" s="34" t="s">
        <v>130</v>
      </c>
      <c r="E253" s="9" t="s">
        <v>34</v>
      </c>
      <c r="F253" s="9">
        <v>1976</v>
      </c>
      <c r="G253" s="57" t="s">
        <v>7</v>
      </c>
      <c r="H253" s="40" t="str">
        <f>IF(E253="M",LOOKUP($H$2-F253,{0;40;50;60;70},{"muži A";"muži B";"muži C";"muži D";"muži E"}),IF(E253="Ž",LOOKUP($H$2-F253,{0;40;50},{"ženy F";"ženy G";"ženy H"}),"ERR"))</f>
        <v>muži B</v>
      </c>
    </row>
    <row r="254" spans="1:8" x14ac:dyDescent="0.25">
      <c r="A254">
        <v>249</v>
      </c>
      <c r="B254" s="11"/>
      <c r="C254" s="33" t="s">
        <v>316</v>
      </c>
      <c r="D254" s="34" t="s">
        <v>314</v>
      </c>
      <c r="E254" s="9" t="s">
        <v>34</v>
      </c>
      <c r="F254" s="9">
        <v>1977</v>
      </c>
      <c r="G254" s="57" t="s">
        <v>11</v>
      </c>
      <c r="H254" s="40" t="str">
        <f>IF(E254="M",LOOKUP($H$2-F254,{0;40;50;60;70},{"muži A";"muži B";"muži C";"muži D";"muži E"}),IF(E254="Ž",LOOKUP($H$2-F254,{0;40;50},{"ženy F";"ženy G";"ženy H"}),"ERR"))</f>
        <v>muži B</v>
      </c>
    </row>
    <row r="255" spans="1:8" x14ac:dyDescent="0.25">
      <c r="A255">
        <v>250</v>
      </c>
      <c r="B255" s="11"/>
      <c r="C255" s="33" t="s">
        <v>316</v>
      </c>
      <c r="D255" s="34" t="s">
        <v>318</v>
      </c>
      <c r="E255" s="9" t="s">
        <v>34</v>
      </c>
      <c r="F255" s="9">
        <v>1951</v>
      </c>
      <c r="G255" s="57" t="s">
        <v>8</v>
      </c>
      <c r="H255" s="40" t="str">
        <f>IF(E255="M",LOOKUP($H$2-F255,{0;40;50;60;70},{"muži A";"muži B";"muži C";"muži D";"muži E"}),IF(E255="Ž",LOOKUP($H$2-F255,{0;40;50},{"ženy F";"ženy G";"ženy H"}),"ERR"))</f>
        <v>muži E</v>
      </c>
    </row>
    <row r="256" spans="1:8" x14ac:dyDescent="0.25">
      <c r="A256">
        <v>251</v>
      </c>
      <c r="B256" s="11"/>
      <c r="C256" s="33" t="s">
        <v>474</v>
      </c>
      <c r="D256" s="34" t="s">
        <v>265</v>
      </c>
      <c r="E256" s="9" t="s">
        <v>34</v>
      </c>
      <c r="F256" s="9">
        <v>1960</v>
      </c>
      <c r="G256" s="57" t="s">
        <v>569</v>
      </c>
      <c r="H256" s="40" t="str">
        <f>IF(E256="M",LOOKUP($H$2-F256,{0;40;50;60;70},{"muži A";"muži B";"muži C";"muži D";"muži E"}),IF(E256="Ž",LOOKUP($H$2-F256,{0;40;50},{"ženy F";"ženy G";"ženy H"}),"ERR"))</f>
        <v>muži D</v>
      </c>
    </row>
    <row r="257" spans="1:8" x14ac:dyDescent="0.25">
      <c r="A257">
        <v>252</v>
      </c>
      <c r="B257" s="11"/>
      <c r="C257" s="33" t="s">
        <v>120</v>
      </c>
      <c r="D257" s="34" t="s">
        <v>119</v>
      </c>
      <c r="E257" s="9" t="s">
        <v>34</v>
      </c>
      <c r="F257" s="9">
        <v>1963</v>
      </c>
      <c r="G257" s="57" t="s">
        <v>56</v>
      </c>
      <c r="H257" s="40" t="str">
        <f>IF(E257="M",LOOKUP($H$2-F257,{0;40;50;60;70},{"muži A";"muži B";"muži C";"muži D";"muži E"}),IF(E257="Ž",LOOKUP($H$2-F257,{0;40;50},{"ženy F";"ženy G";"ženy H"}),"ERR"))</f>
        <v>muži D</v>
      </c>
    </row>
    <row r="258" spans="1:8" x14ac:dyDescent="0.25">
      <c r="A258">
        <v>253</v>
      </c>
      <c r="B258" s="11"/>
      <c r="C258" s="33" t="s">
        <v>325</v>
      </c>
      <c r="D258" s="34" t="s">
        <v>324</v>
      </c>
      <c r="E258" s="9" t="s">
        <v>34</v>
      </c>
      <c r="F258" s="9">
        <v>1983</v>
      </c>
      <c r="G258" s="57" t="s">
        <v>7</v>
      </c>
      <c r="H258" s="40" t="str">
        <f>IF(E258="M",LOOKUP($H$2-F258,{0;40;50;60;70},{"muži A";"muži B";"muži C";"muži D";"muži E"}),IF(E258="Ž",LOOKUP($H$2-F258,{0;40;50},{"ženy F";"ženy G";"ženy H"}),"ERR"))</f>
        <v>muži B</v>
      </c>
    </row>
    <row r="259" spans="1:8" x14ac:dyDescent="0.25">
      <c r="A259">
        <v>254</v>
      </c>
      <c r="B259" s="11"/>
      <c r="C259" s="33" t="s">
        <v>155</v>
      </c>
      <c r="D259" s="34" t="s">
        <v>154</v>
      </c>
      <c r="E259" s="9" t="s">
        <v>34</v>
      </c>
      <c r="F259" s="9">
        <v>1951</v>
      </c>
      <c r="G259" s="57" t="s">
        <v>7</v>
      </c>
      <c r="H259" s="40" t="str">
        <f>IF(E259="M",LOOKUP($H$2-F259,{0;40;50;60;70},{"muži A";"muži B";"muži C";"muži D";"muži E"}),IF(E259="Ž",LOOKUP($H$2-F259,{0;40;50},{"ženy F";"ženy G";"ženy H"}),"ERR"))</f>
        <v>muži E</v>
      </c>
    </row>
    <row r="260" spans="1:8" x14ac:dyDescent="0.25">
      <c r="A260">
        <v>255</v>
      </c>
      <c r="B260" s="11"/>
      <c r="C260" s="33" t="s">
        <v>229</v>
      </c>
      <c r="D260" s="34" t="s">
        <v>227</v>
      </c>
      <c r="E260" s="9" t="s">
        <v>33</v>
      </c>
      <c r="F260" s="9">
        <v>1977</v>
      </c>
      <c r="G260" s="57" t="s">
        <v>77</v>
      </c>
      <c r="H260" s="40" t="str">
        <f>IF(E260="M",LOOKUP($H$2-F260,{0;40;50;60;70},{"muži A";"muži B";"muži C";"muži D";"muži E"}),IF(E260="Ž",LOOKUP($H$2-F260,{0;40;50},{"ženy F";"ženy G";"ženy H"}),"ERR"))</f>
        <v>ženy G</v>
      </c>
    </row>
    <row r="261" spans="1:8" x14ac:dyDescent="0.25">
      <c r="A261">
        <v>256</v>
      </c>
      <c r="B261" s="11"/>
      <c r="C261" s="33" t="s">
        <v>327</v>
      </c>
      <c r="D261" s="34" t="s">
        <v>326</v>
      </c>
      <c r="E261" s="9" t="s">
        <v>33</v>
      </c>
      <c r="F261" s="9">
        <v>1988</v>
      </c>
      <c r="G261" s="57" t="s">
        <v>7</v>
      </c>
      <c r="H261" s="40" t="str">
        <f>IF(E261="M",LOOKUP($H$2-F261,{0;40;50;60;70},{"muži A";"muži B";"muži C";"muži D";"muži E"}),IF(E261="Ž",LOOKUP($H$2-F261,{0;40;50},{"ženy F";"ženy G";"ženy H"}),"ERR"))</f>
        <v>ženy F</v>
      </c>
    </row>
    <row r="262" spans="1:8" x14ac:dyDescent="0.25">
      <c r="A262">
        <v>257</v>
      </c>
      <c r="B262" s="11"/>
      <c r="C262" s="33" t="s">
        <v>700</v>
      </c>
      <c r="D262" s="34" t="s">
        <v>567</v>
      </c>
      <c r="E262" s="9" t="s">
        <v>34</v>
      </c>
      <c r="F262" s="9">
        <v>2008</v>
      </c>
      <c r="G262" s="57" t="s">
        <v>15</v>
      </c>
      <c r="H262" s="40" t="s">
        <v>430</v>
      </c>
    </row>
    <row r="263" spans="1:8" x14ac:dyDescent="0.25">
      <c r="A263">
        <v>258</v>
      </c>
      <c r="B263" s="11"/>
      <c r="C263" s="33" t="s">
        <v>666</v>
      </c>
      <c r="D263" s="34" t="s">
        <v>524</v>
      </c>
      <c r="E263" s="9" t="s">
        <v>33</v>
      </c>
      <c r="F263" s="9">
        <v>1977</v>
      </c>
      <c r="G263" s="57" t="s">
        <v>35</v>
      </c>
      <c r="H263" s="40" t="str">
        <f>IF(E263="M",LOOKUP($H$2-F263,{0;40;50;60;70},{"muži A";"muži B";"muži C";"muži D";"muži E"}),IF(E263="Ž",LOOKUP($H$2-F263,{0;40;50},{"ženy F";"ženy G";"ženy H"}),"ERR"))</f>
        <v>ženy G</v>
      </c>
    </row>
    <row r="264" spans="1:8" x14ac:dyDescent="0.25">
      <c r="A264">
        <v>259</v>
      </c>
      <c r="B264" s="11"/>
      <c r="C264" s="33" t="s">
        <v>720</v>
      </c>
      <c r="D264" s="34" t="s">
        <v>567</v>
      </c>
      <c r="E264" s="9" t="s">
        <v>34</v>
      </c>
      <c r="F264" s="9">
        <v>2014</v>
      </c>
      <c r="G264" s="57" t="s">
        <v>15</v>
      </c>
      <c r="H264" s="40" t="s">
        <v>430</v>
      </c>
    </row>
    <row r="265" spans="1:8" x14ac:dyDescent="0.25">
      <c r="A265">
        <v>260</v>
      </c>
      <c r="B265" s="11"/>
      <c r="C265" s="33" t="s">
        <v>721</v>
      </c>
      <c r="D265" s="34" t="s">
        <v>117</v>
      </c>
      <c r="E265" s="9" t="s">
        <v>33</v>
      </c>
      <c r="F265" s="9">
        <v>1977</v>
      </c>
      <c r="G265" s="57" t="s">
        <v>15</v>
      </c>
      <c r="H265" s="40" t="str">
        <f>IF(E265="M",LOOKUP($H$2-F265,{0;40;50;60;70},{"muži A";"muži B";"muži C";"muži D";"muži E"}),IF(E265="Ž",LOOKUP($H$2-F265,{0;40;50},{"ženy F";"ženy G";"ženy H"}),"ERR"))</f>
        <v>ženy G</v>
      </c>
    </row>
    <row r="266" spans="1:8" x14ac:dyDescent="0.25">
      <c r="A266">
        <v>261</v>
      </c>
      <c r="B266" s="11"/>
      <c r="C266" s="33" t="s">
        <v>349</v>
      </c>
      <c r="D266" s="34" t="s">
        <v>348</v>
      </c>
      <c r="E266" s="9" t="s">
        <v>33</v>
      </c>
      <c r="F266" s="9">
        <v>1985</v>
      </c>
      <c r="G266" s="57" t="s">
        <v>77</v>
      </c>
      <c r="H266" s="40" t="str">
        <f>IF(E266="M",LOOKUP($H$2-F266,{0;40;50;60;70},{"muži A";"muži B";"muži C";"muži D";"muži E"}),IF(E266="Ž",LOOKUP($H$2-F266,{0;40;50},{"ženy F";"ženy G";"ženy H"}),"ERR"))</f>
        <v>ženy F</v>
      </c>
    </row>
    <row r="267" spans="1:8" x14ac:dyDescent="0.25">
      <c r="A267">
        <v>262</v>
      </c>
      <c r="B267" s="11"/>
      <c r="C267" s="33" t="s">
        <v>417</v>
      </c>
      <c r="D267" s="34" t="s">
        <v>332</v>
      </c>
      <c r="E267" s="9" t="s">
        <v>34</v>
      </c>
      <c r="F267" s="9">
        <v>1983</v>
      </c>
      <c r="G267" s="57" t="s">
        <v>44</v>
      </c>
      <c r="H267" s="40" t="str">
        <f>IF(E267="M",LOOKUP($H$2-F267,{0;40;50;60;70},{"muži A";"muži B";"muži C";"muži D";"muži E"}),IF(E267="Ž",LOOKUP($H$2-F267,{0;40;50},{"ženy F";"ženy G";"ženy H"}),"ERR"))</f>
        <v>muži B</v>
      </c>
    </row>
    <row r="268" spans="1:8" x14ac:dyDescent="0.25">
      <c r="A268">
        <v>263</v>
      </c>
      <c r="B268" s="11"/>
      <c r="C268" s="33" t="s">
        <v>112</v>
      </c>
      <c r="D268" s="34" t="s">
        <v>111</v>
      </c>
      <c r="E268" s="9" t="s">
        <v>34</v>
      </c>
      <c r="F268" s="9">
        <v>1984</v>
      </c>
      <c r="G268" s="57" t="s">
        <v>6</v>
      </c>
      <c r="H268" s="40" t="str">
        <f>IF(E268="M",LOOKUP($H$2-F268,{0;40;50;60;70},{"muži A";"muži B";"muži C";"muži D";"muži E"}),IF(E268="Ž",LOOKUP($H$2-F268,{0;40;50},{"ženy F";"ženy G";"ženy H"}),"ERR"))</f>
        <v>muži B</v>
      </c>
    </row>
    <row r="269" spans="1:8" x14ac:dyDescent="0.25">
      <c r="A269">
        <v>264</v>
      </c>
      <c r="B269" s="11"/>
      <c r="C269" s="33" t="s">
        <v>535</v>
      </c>
      <c r="D269" s="34" t="s">
        <v>142</v>
      </c>
      <c r="E269" s="9" t="s">
        <v>34</v>
      </c>
      <c r="F269" s="9">
        <v>1976</v>
      </c>
      <c r="G269" s="57" t="s">
        <v>508</v>
      </c>
      <c r="H269" s="40" t="str">
        <f>IF(E269="M",LOOKUP($H$2-F269,{0;40;50;60;70},{"muži A";"muži B";"muži C";"muži D";"muži E"}),IF(E269="Ž",LOOKUP($H$2-F269,{0;40;50},{"ženy F";"ženy G";"ženy H"}),"ERR"))</f>
        <v>muži B</v>
      </c>
    </row>
    <row r="270" spans="1:8" x14ac:dyDescent="0.25">
      <c r="A270">
        <v>265</v>
      </c>
      <c r="B270" s="11"/>
      <c r="C270" s="33" t="s">
        <v>234</v>
      </c>
      <c r="D270" s="34" t="s">
        <v>232</v>
      </c>
      <c r="E270" s="9" t="s">
        <v>34</v>
      </c>
      <c r="F270" s="9">
        <v>1965</v>
      </c>
      <c r="G270" s="57" t="s">
        <v>26</v>
      </c>
      <c r="H270" s="40" t="str">
        <f>IF(E270="M",LOOKUP($H$2-F270,{0;40;50;60;70},{"muži A";"muži B";"muži C";"muži D";"muži E"}),IF(E270="Ž",LOOKUP($H$2-F270,{0;40;50},{"ženy F";"ženy G";"ženy H"}),"ERR"))</f>
        <v>muži C</v>
      </c>
    </row>
    <row r="271" spans="1:8" x14ac:dyDescent="0.25">
      <c r="A271">
        <v>266</v>
      </c>
      <c r="B271" s="11"/>
      <c r="C271" s="33" t="s">
        <v>260</v>
      </c>
      <c r="D271" s="34" t="s">
        <v>258</v>
      </c>
      <c r="E271" s="9" t="s">
        <v>34</v>
      </c>
      <c r="F271" s="9">
        <v>1949</v>
      </c>
      <c r="G271" s="57" t="s">
        <v>28</v>
      </c>
      <c r="H271" s="40" t="str">
        <f>IF(E271="M",LOOKUP($H$2-F271,{0;40;50;60;70},{"muži A";"muži B";"muži C";"muži D";"muži E"}),IF(E271="Ž",LOOKUP($H$2-F271,{0;40;50},{"ženy F";"ženy G";"ženy H"}),"ERR"))</f>
        <v>muži E</v>
      </c>
    </row>
    <row r="272" spans="1:8" x14ac:dyDescent="0.25">
      <c r="A272">
        <v>267</v>
      </c>
      <c r="B272" s="11"/>
      <c r="C272" s="33" t="s">
        <v>310</v>
      </c>
      <c r="D272" s="34" t="s">
        <v>309</v>
      </c>
      <c r="E272" s="9" t="s">
        <v>34</v>
      </c>
      <c r="F272" s="9">
        <v>1974</v>
      </c>
      <c r="G272" s="57" t="s">
        <v>54</v>
      </c>
      <c r="H272" s="40" t="str">
        <f>IF(E272="M",LOOKUP($H$2-F272,{0;40;50;60;70},{"muži A";"muži B";"muži C";"muži D";"muži E"}),IF(E272="Ž",LOOKUP($H$2-F272,{0;40;50},{"ženy F";"ženy G";"ženy H"}),"ERR"))</f>
        <v>muži C</v>
      </c>
    </row>
    <row r="273" spans="1:8" x14ac:dyDescent="0.25">
      <c r="A273">
        <v>268</v>
      </c>
      <c r="B273" s="11"/>
      <c r="C273" s="33" t="s">
        <v>100</v>
      </c>
      <c r="D273" s="34" t="s">
        <v>99</v>
      </c>
      <c r="E273" s="9" t="s">
        <v>34</v>
      </c>
      <c r="F273" s="9">
        <v>1940</v>
      </c>
      <c r="G273" s="57" t="s">
        <v>8</v>
      </c>
      <c r="H273" s="40" t="str">
        <f>IF(E273="M",LOOKUP($H$2-F273,{0;40;50;60;70},{"muži A";"muži B";"muži C";"muži D";"muži E"}),IF(E273="Ž",LOOKUP($H$2-F273,{0;40;50},{"ženy F";"ženy G";"ženy H"}),"ERR"))</f>
        <v>muži E</v>
      </c>
    </row>
    <row r="274" spans="1:8" x14ac:dyDescent="0.25">
      <c r="A274">
        <v>269</v>
      </c>
      <c r="B274" s="11"/>
      <c r="C274" s="33" t="s">
        <v>538</v>
      </c>
      <c r="D274" s="34" t="s">
        <v>332</v>
      </c>
      <c r="E274" s="9" t="s">
        <v>34</v>
      </c>
      <c r="F274" s="9">
        <v>1989</v>
      </c>
      <c r="G274" s="57" t="s">
        <v>539</v>
      </c>
      <c r="H274" s="40" t="str">
        <f>IF(E274="M",LOOKUP($H$2-F274,{0;40;50;60;70},{"muži A";"muži B";"muži C";"muži D";"muži E"}),IF(E274="Ž",LOOKUP($H$2-F274,{0;40;50},{"ženy F";"ženy G";"ženy H"}),"ERR"))</f>
        <v>muži A</v>
      </c>
    </row>
    <row r="275" spans="1:8" x14ac:dyDescent="0.25">
      <c r="A275">
        <v>270</v>
      </c>
      <c r="B275" s="11"/>
      <c r="C275" s="33" t="s">
        <v>529</v>
      </c>
      <c r="D275" s="34" t="s">
        <v>104</v>
      </c>
      <c r="E275" s="9" t="s">
        <v>34</v>
      </c>
      <c r="F275" s="9">
        <v>1976</v>
      </c>
      <c r="G275" s="57" t="s">
        <v>530</v>
      </c>
      <c r="H275" s="40" t="str">
        <f>IF(E275="M",LOOKUP($H$2-F275,{0;40;50;60;70},{"muži A";"muži B";"muži C";"muži D";"muži E"}),IF(E275="Ž",LOOKUP($H$2-F275,{0;40;50},{"ženy F";"ženy G";"ženy H"}),"ERR"))</f>
        <v>muži B</v>
      </c>
    </row>
    <row r="276" spans="1:8" x14ac:dyDescent="0.25">
      <c r="A276">
        <v>271</v>
      </c>
      <c r="B276" s="11"/>
      <c r="C276" s="33" t="s">
        <v>345</v>
      </c>
      <c r="D276" s="34" t="s">
        <v>343</v>
      </c>
      <c r="E276" s="9" t="s">
        <v>34</v>
      </c>
      <c r="F276" s="9">
        <v>1982</v>
      </c>
      <c r="G276" s="57" t="s">
        <v>7</v>
      </c>
      <c r="H276" s="40" t="str">
        <f>IF(E276="M",LOOKUP($H$2-F276,{0;40;50;60;70},{"muži A";"muži B";"muži C";"muži D";"muži E"}),IF(E276="Ž",LOOKUP($H$2-F276,{0;40;50},{"ženy F";"ženy G";"ženy H"}),"ERR"))</f>
        <v>muži B</v>
      </c>
    </row>
    <row r="277" spans="1:8" x14ac:dyDescent="0.25">
      <c r="A277">
        <v>272</v>
      </c>
      <c r="B277" s="11"/>
      <c r="C277" s="33" t="s">
        <v>235</v>
      </c>
      <c r="D277" s="34" t="s">
        <v>232</v>
      </c>
      <c r="E277" s="9" t="s">
        <v>34</v>
      </c>
      <c r="F277" s="9">
        <v>1981</v>
      </c>
      <c r="G277" s="57" t="s">
        <v>37</v>
      </c>
      <c r="H277" s="40" t="str">
        <f>IF(E277="M",LOOKUP($H$2-F277,{0;40;50;60;70},{"muži A";"muži B";"muži C";"muži D";"muži E"}),IF(E277="Ž",LOOKUP($H$2-F277,{0;40;50},{"ženy F";"ženy G";"ženy H"}),"ERR"))</f>
        <v>muži B</v>
      </c>
    </row>
    <row r="278" spans="1:8" x14ac:dyDescent="0.25">
      <c r="A278">
        <v>273</v>
      </c>
      <c r="B278" s="11"/>
      <c r="C278" s="33" t="s">
        <v>400</v>
      </c>
      <c r="D278" s="34" t="s">
        <v>296</v>
      </c>
      <c r="E278" s="9" t="s">
        <v>34</v>
      </c>
      <c r="F278" s="9">
        <v>1975</v>
      </c>
      <c r="G278" s="57" t="s">
        <v>401</v>
      </c>
      <c r="H278" s="40" t="str">
        <f>IF(E278="M",LOOKUP($H$2-F278,{0;40;50;60;70},{"muži A";"muži B";"muži C";"muži D";"muži E"}),IF(E278="Ž",LOOKUP($H$2-F278,{0;40;50},{"ženy F";"ženy G";"ženy H"}),"ERR"))</f>
        <v>muži B</v>
      </c>
    </row>
    <row r="279" spans="1:8" x14ac:dyDescent="0.25">
      <c r="A279">
        <v>274</v>
      </c>
      <c r="B279" s="11"/>
      <c r="C279" s="33" t="s">
        <v>561</v>
      </c>
      <c r="D279" s="34" t="s">
        <v>232</v>
      </c>
      <c r="E279" s="9" t="s">
        <v>34</v>
      </c>
      <c r="F279" s="9">
        <v>2003</v>
      </c>
      <c r="G279" s="57" t="s">
        <v>562</v>
      </c>
      <c r="H279" s="40" t="str">
        <f>IF(E279="M",LOOKUP($H$2-F279,{0;40;50;60;70},{"muži A";"muži B";"muži C";"muži D";"muži E"}),IF(E279="Ž",LOOKUP($H$2-F279,{0;40;50},{"ženy F";"ženy G";"ženy H"}),"ERR"))</f>
        <v>muži A</v>
      </c>
    </row>
    <row r="280" spans="1:8" x14ac:dyDescent="0.25">
      <c r="A280">
        <v>275</v>
      </c>
      <c r="B280" s="11"/>
      <c r="C280" s="33" t="s">
        <v>159</v>
      </c>
      <c r="D280" s="34" t="s">
        <v>158</v>
      </c>
      <c r="E280" s="9" t="s">
        <v>34</v>
      </c>
      <c r="F280" s="9">
        <v>1975</v>
      </c>
      <c r="G280" s="57" t="s">
        <v>7</v>
      </c>
      <c r="H280" s="40" t="str">
        <f>IF(E280="M",LOOKUP($H$2-F280,{0;40;50;60;70},{"muži A";"muži B";"muži C";"muži D";"muži E"}),IF(E280="Ž",LOOKUP($H$2-F280,{0;40;50},{"ženy F";"ženy G";"ženy H"}),"ERR"))</f>
        <v>muži B</v>
      </c>
    </row>
    <row r="281" spans="1:8" x14ac:dyDescent="0.25">
      <c r="A281">
        <v>276</v>
      </c>
      <c r="B281" s="11"/>
      <c r="C281" s="33" t="s">
        <v>126</v>
      </c>
      <c r="D281" s="34" t="s">
        <v>125</v>
      </c>
      <c r="E281" s="9" t="s">
        <v>34</v>
      </c>
      <c r="F281" s="9">
        <v>1978</v>
      </c>
      <c r="G281" s="57" t="s">
        <v>88</v>
      </c>
      <c r="H281" s="40" t="str">
        <f>IF(E281="M",LOOKUP($H$2-F281,{0;40;50;60;70},{"muži A";"muži B";"muži C";"muži D";"muži E"}),IF(E281="Ž",LOOKUP($H$2-F281,{0;40;50},{"ženy F";"ženy G";"ženy H"}),"ERR"))</f>
        <v>muži B</v>
      </c>
    </row>
    <row r="282" spans="1:8" x14ac:dyDescent="0.25">
      <c r="A282">
        <v>277</v>
      </c>
      <c r="B282" s="11"/>
      <c r="C282" s="33" t="s">
        <v>294</v>
      </c>
      <c r="D282" s="34" t="s">
        <v>292</v>
      </c>
      <c r="E282" s="9" t="s">
        <v>33</v>
      </c>
      <c r="F282" s="9">
        <v>1988</v>
      </c>
      <c r="G282" s="57" t="s">
        <v>89</v>
      </c>
      <c r="H282" s="40" t="str">
        <f>IF(E282="M",LOOKUP($H$2-F282,{0;40;50;60;70},{"muži A";"muži B";"muži C";"muži D";"muži E"}),IF(E282="Ž",LOOKUP($H$2-F282,{0;40;50},{"ženy F";"ženy G";"ženy H"}),"ERR"))</f>
        <v>ženy F</v>
      </c>
    </row>
    <row r="283" spans="1:8" x14ac:dyDescent="0.25">
      <c r="A283">
        <v>278</v>
      </c>
      <c r="B283" s="11"/>
      <c r="C283" s="33" t="s">
        <v>667</v>
      </c>
      <c r="D283" s="34" t="s">
        <v>668</v>
      </c>
      <c r="E283" s="9" t="s">
        <v>33</v>
      </c>
      <c r="F283" s="9">
        <v>1976</v>
      </c>
      <c r="G283" s="57" t="s">
        <v>7</v>
      </c>
      <c r="H283" s="40" t="str">
        <f>IF(E283="M",LOOKUP($H$2-F283,{0;40;50;60;70},{"muži A";"muži B";"muži C";"muži D";"muži E"}),IF(E283="Ž",LOOKUP($H$2-F283,{0;40;50},{"ženy F";"ženy G";"ženy H"}),"ERR"))</f>
        <v>ženy G</v>
      </c>
    </row>
    <row r="284" spans="1:8" x14ac:dyDescent="0.25">
      <c r="A284">
        <v>279</v>
      </c>
      <c r="B284" s="11"/>
      <c r="C284" s="33" t="s">
        <v>509</v>
      </c>
      <c r="D284" s="34" t="s">
        <v>432</v>
      </c>
      <c r="E284" s="9" t="s">
        <v>33</v>
      </c>
      <c r="F284" s="9">
        <v>1988</v>
      </c>
      <c r="G284" s="57" t="s">
        <v>510</v>
      </c>
      <c r="H284" s="40" t="str">
        <f>IF(E284="M",LOOKUP($H$2-F284,{0;40;50;60;70},{"muži A";"muži B";"muži C";"muži D";"muži E"}),IF(E284="Ž",LOOKUP($H$2-F284,{0;40;50},{"ženy F";"ženy G";"ženy H"}),"ERR"))</f>
        <v>ženy F</v>
      </c>
    </row>
    <row r="285" spans="1:8" x14ac:dyDescent="0.25">
      <c r="A285">
        <v>280</v>
      </c>
      <c r="B285" s="11"/>
      <c r="C285" s="33" t="s">
        <v>488</v>
      </c>
      <c r="D285" s="34" t="s">
        <v>341</v>
      </c>
      <c r="E285" s="9" t="s">
        <v>33</v>
      </c>
      <c r="F285" s="9">
        <v>2004</v>
      </c>
      <c r="G285" s="57" t="s">
        <v>4</v>
      </c>
      <c r="H285" s="40" t="str">
        <f>IF(E285="M",LOOKUP($H$2-F285,{0;40;50;60;70},{"muži A";"muži B";"muži C";"muži D";"muži E"}),IF(E285="Ž",LOOKUP($H$2-F285,{0;40;50},{"ženy F";"ženy G";"ženy H"}),"ERR"))</f>
        <v>ženy F</v>
      </c>
    </row>
    <row r="286" spans="1:8" x14ac:dyDescent="0.25">
      <c r="A286">
        <v>281</v>
      </c>
      <c r="B286" s="11"/>
      <c r="C286" s="33" t="s">
        <v>488</v>
      </c>
      <c r="D286" s="34" t="s">
        <v>123</v>
      </c>
      <c r="E286" s="9" t="s">
        <v>33</v>
      </c>
      <c r="F286" s="9">
        <v>1975</v>
      </c>
      <c r="G286" s="57" t="s">
        <v>4</v>
      </c>
      <c r="H286" s="40" t="str">
        <f>IF(E286="M",LOOKUP($H$2-F286,{0;40;50;60;70},{"muži A";"muži B";"muži C";"muži D";"muži E"}),IF(E286="Ž",LOOKUP($H$2-F286,{0;40;50},{"ženy F";"ženy G";"ženy H"}),"ERR"))</f>
        <v>ženy G</v>
      </c>
    </row>
    <row r="287" spans="1:8" x14ac:dyDescent="0.25">
      <c r="A287">
        <v>282</v>
      </c>
      <c r="B287" s="11"/>
      <c r="C287" s="33" t="s">
        <v>329</v>
      </c>
      <c r="D287" s="34" t="s">
        <v>328</v>
      </c>
      <c r="E287" s="9" t="s">
        <v>34</v>
      </c>
      <c r="F287" s="9">
        <v>2002</v>
      </c>
      <c r="G287" s="57" t="s">
        <v>15</v>
      </c>
      <c r="H287" s="40" t="str">
        <f>IF(E287="M",LOOKUP($H$2-F287,{0;40;50;60;70},{"muži A";"muži B";"muži C";"muži D";"muži E"}),IF(E287="Ž",LOOKUP($H$2-F287,{0;40;50},{"ženy F";"ženy G";"ženy H"}),"ERR"))</f>
        <v>muži A</v>
      </c>
    </row>
    <row r="288" spans="1:8" x14ac:dyDescent="0.25">
      <c r="A288">
        <v>283</v>
      </c>
      <c r="B288" s="11"/>
      <c r="C288" s="33" t="s">
        <v>450</v>
      </c>
      <c r="D288" s="34" t="s">
        <v>321</v>
      </c>
      <c r="E288" s="9" t="s">
        <v>33</v>
      </c>
      <c r="F288" s="9">
        <v>2004</v>
      </c>
      <c r="G288" s="57" t="s">
        <v>15</v>
      </c>
      <c r="H288" s="40" t="str">
        <f>IF(E288="M",LOOKUP($H$2-F288,{0;40;50;60;70},{"muži A";"muži B";"muži C";"muži D";"muži E"}),IF(E288="Ž",LOOKUP($H$2-F288,{0;40;50},{"ženy F";"ženy G";"ženy H"}),"ERR"))</f>
        <v>ženy F</v>
      </c>
    </row>
    <row r="289" spans="1:8" x14ac:dyDescent="0.25">
      <c r="A289">
        <v>284</v>
      </c>
      <c r="B289" s="11"/>
      <c r="C289" s="33" t="s">
        <v>375</v>
      </c>
      <c r="D289" s="34" t="s">
        <v>374</v>
      </c>
      <c r="E289" s="9" t="s">
        <v>34</v>
      </c>
      <c r="F289" s="9">
        <v>1977</v>
      </c>
      <c r="G289" s="57" t="s">
        <v>376</v>
      </c>
      <c r="H289" s="40" t="str">
        <f>IF(E289="M",LOOKUP($H$2-F289,{0;40;50;60;70},{"muži A";"muži B";"muži C";"muži D";"muži E"}),IF(E289="Ž",LOOKUP($H$2-F289,{0;40;50},{"ženy F";"ženy G";"ženy H"}),"ERR"))</f>
        <v>muži B</v>
      </c>
    </row>
    <row r="290" spans="1:8" x14ac:dyDescent="0.25">
      <c r="A290">
        <v>285</v>
      </c>
      <c r="B290" s="11"/>
      <c r="C290" s="33" t="s">
        <v>460</v>
      </c>
      <c r="D290" s="34" t="s">
        <v>459</v>
      </c>
      <c r="E290" s="9" t="s">
        <v>34</v>
      </c>
      <c r="F290" s="9">
        <v>1984</v>
      </c>
      <c r="G290" s="57" t="s">
        <v>17</v>
      </c>
      <c r="H290" s="40" t="str">
        <f>IF(E290="M",LOOKUP($H$2-F290,{0;40;50;60;70},{"muži A";"muži B";"muži C";"muži D";"muži E"}),IF(E290="Ž",LOOKUP($H$2-F290,{0;40;50},{"ženy F";"ženy G";"ženy H"}),"ERR"))</f>
        <v>muži B</v>
      </c>
    </row>
    <row r="291" spans="1:8" x14ac:dyDescent="0.25">
      <c r="A291">
        <v>286</v>
      </c>
      <c r="B291" s="11"/>
      <c r="C291" s="33" t="s">
        <v>104</v>
      </c>
      <c r="D291" s="34" t="s">
        <v>103</v>
      </c>
      <c r="E291" s="9" t="s">
        <v>34</v>
      </c>
      <c r="F291" s="9">
        <v>1975</v>
      </c>
      <c r="G291" s="57" t="s">
        <v>4</v>
      </c>
      <c r="H291" s="40" t="str">
        <f>IF(E291="M",LOOKUP($H$2-F291,{0;40;50;60;70},{"muži A";"muži B";"muži C";"muži D";"muži E"}),IF(E291="Ž",LOOKUP($H$2-F291,{0;40;50},{"ženy F";"ženy G";"ženy H"}),"ERR"))</f>
        <v>muži B</v>
      </c>
    </row>
    <row r="292" spans="1:8" x14ac:dyDescent="0.25">
      <c r="A292">
        <v>287</v>
      </c>
      <c r="B292" s="11"/>
      <c r="C292" s="33" t="s">
        <v>614</v>
      </c>
      <c r="D292" s="34" t="s">
        <v>204</v>
      </c>
      <c r="E292" s="9" t="s">
        <v>34</v>
      </c>
      <c r="F292" s="9">
        <v>1969</v>
      </c>
      <c r="G292" s="57" t="s">
        <v>615</v>
      </c>
      <c r="H292" s="40" t="str">
        <f>IF(E292="M",LOOKUP($H$2-F292,{0;40;50;60;70},{"muži A";"muži B";"muži C";"muži D";"muži E"}),IF(E292="Ž",LOOKUP($H$2-F292,{0;40;50},{"ženy F";"ženy G";"ženy H"}),"ERR"))</f>
        <v>muži C</v>
      </c>
    </row>
    <row r="293" spans="1:8" x14ac:dyDescent="0.25">
      <c r="A293">
        <v>288</v>
      </c>
      <c r="B293" s="11"/>
      <c r="C293" s="33" t="s">
        <v>122</v>
      </c>
      <c r="D293" s="34" t="s">
        <v>121</v>
      </c>
      <c r="E293" s="9" t="s">
        <v>33</v>
      </c>
      <c r="F293" s="9">
        <v>2002</v>
      </c>
      <c r="G293" s="57" t="s">
        <v>15</v>
      </c>
      <c r="H293" s="40" t="str">
        <f>IF(E293="M",LOOKUP($H$2-F293,{0;40;50;60;70},{"muži A";"muži B";"muži C";"muži D";"muži E"}),IF(E293="Ž",LOOKUP($H$2-F293,{0;40;50},{"ženy F";"ženy G";"ženy H"}),"ERR"))</f>
        <v>ženy F</v>
      </c>
    </row>
    <row r="294" spans="1:8" x14ac:dyDescent="0.25">
      <c r="A294">
        <v>289</v>
      </c>
      <c r="B294" s="11"/>
      <c r="C294" s="33" t="s">
        <v>122</v>
      </c>
      <c r="D294" s="34" t="s">
        <v>123</v>
      </c>
      <c r="E294" s="9" t="s">
        <v>33</v>
      </c>
      <c r="F294" s="9">
        <v>1975</v>
      </c>
      <c r="G294" s="57" t="s">
        <v>15</v>
      </c>
      <c r="H294" s="40" t="str">
        <f>IF(E294="M",LOOKUP($H$2-F294,{0;40;50;60;70},{"muži A";"muži B";"muži C";"muži D";"muži E"}),IF(E294="Ž",LOOKUP($H$2-F294,{0;40;50},{"ženy F";"ženy G";"ženy H"}),"ERR"))</f>
        <v>ženy G</v>
      </c>
    </row>
    <row r="295" spans="1:8" x14ac:dyDescent="0.25">
      <c r="A295">
        <v>290</v>
      </c>
      <c r="B295" s="11"/>
      <c r="C295" s="33" t="s">
        <v>182</v>
      </c>
      <c r="D295" s="34" t="s">
        <v>181</v>
      </c>
      <c r="E295" s="9" t="s">
        <v>34</v>
      </c>
      <c r="F295" s="9">
        <v>1971</v>
      </c>
      <c r="G295" s="57" t="s">
        <v>77</v>
      </c>
      <c r="H295" s="40" t="str">
        <f>IF(E295="M",LOOKUP($H$2-F295,{0;40;50;60;70},{"muži A";"muži B";"muži C";"muži D";"muži E"}),IF(E295="Ž",LOOKUP($H$2-F295,{0;40;50},{"ženy F";"ženy G";"ženy H"}),"ERR"))</f>
        <v>muži C</v>
      </c>
    </row>
    <row r="296" spans="1:8" x14ac:dyDescent="0.25">
      <c r="A296">
        <v>291</v>
      </c>
      <c r="B296" s="11"/>
      <c r="C296" s="33" t="s">
        <v>248</v>
      </c>
      <c r="D296" s="34" t="s">
        <v>243</v>
      </c>
      <c r="E296" s="9" t="s">
        <v>34</v>
      </c>
      <c r="F296" s="9">
        <v>1982</v>
      </c>
      <c r="G296" s="57" t="s">
        <v>77</v>
      </c>
      <c r="H296" s="40" t="str">
        <f>IF(E296="M",LOOKUP($H$2-F296,{0;40;50;60;70},{"muži A";"muži B";"muži C";"muži D";"muži E"}),IF(E296="Ž",LOOKUP($H$2-F296,{0;40;50},{"ženy F";"ženy G";"ženy H"}),"ERR"))</f>
        <v>muži B</v>
      </c>
    </row>
    <row r="297" spans="1:8" x14ac:dyDescent="0.25">
      <c r="A297">
        <v>292</v>
      </c>
      <c r="B297" s="11"/>
      <c r="C297" s="33" t="s">
        <v>219</v>
      </c>
      <c r="D297" s="34" t="s">
        <v>218</v>
      </c>
      <c r="E297" s="9" t="s">
        <v>33</v>
      </c>
      <c r="F297" s="9">
        <v>1971</v>
      </c>
      <c r="G297" s="57" t="s">
        <v>15</v>
      </c>
      <c r="H297" s="40" t="str">
        <f>IF(E297="M",LOOKUP($H$2-F297,{0;40;50;60;70},{"muži A";"muži B";"muži C";"muži D";"muži E"}),IF(E297="Ž",LOOKUP($H$2-F297,{0;40;50},{"ženy F";"ženy G";"ženy H"}),"ERR"))</f>
        <v>ženy H</v>
      </c>
    </row>
    <row r="298" spans="1:8" x14ac:dyDescent="0.25">
      <c r="A298">
        <v>293</v>
      </c>
      <c r="B298" s="11"/>
      <c r="C298" s="33" t="s">
        <v>285</v>
      </c>
      <c r="D298" s="34" t="s">
        <v>268</v>
      </c>
      <c r="E298" s="9" t="s">
        <v>34</v>
      </c>
      <c r="F298" s="9">
        <v>1992</v>
      </c>
      <c r="G298" s="57"/>
      <c r="H298" s="40" t="str">
        <f>IF(E298="M",LOOKUP($H$2-F298,{0;40;50;60;70},{"muži A";"muži B";"muži C";"muži D";"muži E"}),IF(E298="Ž",LOOKUP($H$2-F298,{0;40;50},{"ženy F";"ženy G";"ženy H"}),"ERR"))</f>
        <v>muži A</v>
      </c>
    </row>
    <row r="299" spans="1:8" x14ac:dyDescent="0.25">
      <c r="A299">
        <v>294</v>
      </c>
      <c r="B299" s="11"/>
      <c r="C299" s="33" t="s">
        <v>588</v>
      </c>
      <c r="D299" s="34" t="s">
        <v>591</v>
      </c>
      <c r="E299" s="9" t="s">
        <v>33</v>
      </c>
      <c r="F299" s="9">
        <v>2007</v>
      </c>
      <c r="G299" s="57" t="s">
        <v>4</v>
      </c>
      <c r="H299" s="40" t="s">
        <v>430</v>
      </c>
    </row>
    <row r="300" spans="1:8" ht="13.5" customHeight="1" x14ac:dyDescent="0.25">
      <c r="A300">
        <v>295</v>
      </c>
      <c r="B300" s="11"/>
      <c r="C300" s="33" t="s">
        <v>452</v>
      </c>
      <c r="D300" s="34" t="s">
        <v>130</v>
      </c>
      <c r="E300" s="9" t="s">
        <v>34</v>
      </c>
      <c r="F300" s="9">
        <v>1978</v>
      </c>
      <c r="G300" s="57" t="s">
        <v>453</v>
      </c>
      <c r="H300" s="40" t="str">
        <f>IF(E300="M",LOOKUP($H$2-F300,{0;40;50;60;70},{"muži A";"muži B";"muži C";"muži D";"muži E"}),IF(E300="Ž",LOOKUP($H$2-F300,{0;40;50},{"ženy F";"ženy G";"ženy H"}),"ERR"))</f>
        <v>muži B</v>
      </c>
    </row>
    <row r="301" spans="1:8" ht="13.5" customHeight="1" x14ac:dyDescent="0.25">
      <c r="A301">
        <v>296</v>
      </c>
      <c r="B301" s="11"/>
      <c r="C301" s="33" t="s">
        <v>160</v>
      </c>
      <c r="D301" s="34" t="s">
        <v>158</v>
      </c>
      <c r="E301" s="9" t="s">
        <v>34</v>
      </c>
      <c r="F301" s="9">
        <v>1935</v>
      </c>
      <c r="G301" s="57" t="s">
        <v>72</v>
      </c>
      <c r="H301" s="40" t="str">
        <f>IF(E301="M",LOOKUP($H$2-F301,{0;40;50;60;70},{"muži A";"muži B";"muži C";"muži D";"muži E"}),IF(E301="Ž",LOOKUP($H$2-F301,{0;40;50},{"ženy F";"ženy G";"ženy H"}),"ERR"))</f>
        <v>muži E</v>
      </c>
    </row>
    <row r="302" spans="1:8" x14ac:dyDescent="0.25">
      <c r="A302">
        <v>297</v>
      </c>
      <c r="B302" s="11"/>
      <c r="C302" s="33" t="s">
        <v>397</v>
      </c>
      <c r="D302" s="34" t="s">
        <v>243</v>
      </c>
      <c r="E302" s="9" t="s">
        <v>34</v>
      </c>
      <c r="F302" s="9">
        <v>2001</v>
      </c>
      <c r="G302" s="57"/>
      <c r="H302" s="40" t="str">
        <f>IF(E302="M",LOOKUP($H$2-F302,{0;40;50;60;70},{"muži A";"muži B";"muži C";"muži D";"muži E"}),IF(E302="Ž",LOOKUP($H$2-F302,{0;40;50},{"ženy F";"ženy G";"ženy H"}),"ERR"))</f>
        <v>muži A</v>
      </c>
    </row>
    <row r="303" spans="1:8" x14ac:dyDescent="0.25">
      <c r="A303">
        <v>298</v>
      </c>
      <c r="B303" s="11"/>
      <c r="C303" s="33" t="s">
        <v>413</v>
      </c>
      <c r="D303" s="34" t="s">
        <v>268</v>
      </c>
      <c r="E303" s="9" t="s">
        <v>34</v>
      </c>
      <c r="F303" s="9">
        <v>1998</v>
      </c>
      <c r="G303" s="57"/>
      <c r="H303" s="40" t="str">
        <f>IF(E303="M",LOOKUP($H$2-F303,{0;40;50;60;70},{"muži A";"muži B";"muži C";"muži D";"muži E"}),IF(E303="Ž",LOOKUP($H$2-F303,{0;40;50},{"ženy F";"ženy G";"ženy H"}),"ERR"))</f>
        <v>muži A</v>
      </c>
    </row>
    <row r="304" spans="1:8" x14ac:dyDescent="0.25">
      <c r="A304">
        <v>299</v>
      </c>
      <c r="B304" s="11"/>
      <c r="C304" s="33" t="s">
        <v>511</v>
      </c>
      <c r="D304" s="34" t="s">
        <v>512</v>
      </c>
      <c r="E304" s="9" t="s">
        <v>34</v>
      </c>
      <c r="F304" s="9">
        <v>1977</v>
      </c>
      <c r="G304" s="57" t="s">
        <v>510</v>
      </c>
      <c r="H304" s="40" t="str">
        <f>IF(E304="M",LOOKUP($H$2-F304,{0;40;50;60;70},{"muži A";"muži B";"muži C";"muži D";"muži E"}),IF(E304="Ž",LOOKUP($H$2-F304,{0;40;50},{"ženy F";"ženy G";"ženy H"}),"ERR"))</f>
        <v>muži B</v>
      </c>
    </row>
    <row r="305" spans="1:8" x14ac:dyDescent="0.25">
      <c r="A305">
        <v>300</v>
      </c>
      <c r="B305" s="11"/>
      <c r="C305" s="33" t="s">
        <v>633</v>
      </c>
      <c r="D305" s="34" t="s">
        <v>227</v>
      </c>
      <c r="E305" s="9" t="s">
        <v>33</v>
      </c>
      <c r="F305" s="9">
        <v>2005</v>
      </c>
      <c r="G305" s="57" t="s">
        <v>15</v>
      </c>
      <c r="H305" s="40" t="s">
        <v>430</v>
      </c>
    </row>
    <row r="306" spans="1:8" x14ac:dyDescent="0.25">
      <c r="A306">
        <v>301</v>
      </c>
      <c r="B306" s="11"/>
      <c r="C306" s="33" t="s">
        <v>236</v>
      </c>
      <c r="D306" s="34" t="s">
        <v>232</v>
      </c>
      <c r="E306" s="9" t="s">
        <v>34</v>
      </c>
      <c r="F306" s="9">
        <v>1967</v>
      </c>
      <c r="G306" s="57" t="s">
        <v>6</v>
      </c>
      <c r="H306" s="40" t="str">
        <f>IF(E306="M",LOOKUP($H$2-F306,{0;40;50;60;70},{"muži A";"muži B";"muži C";"muži D";"muži E"}),IF(E306="Ž",LOOKUP($H$2-F306,{0;40;50},{"ženy F";"ženy G";"ženy H"}),"ERR"))</f>
        <v>muži C</v>
      </c>
    </row>
    <row r="307" spans="1:8" x14ac:dyDescent="0.25">
      <c r="A307">
        <v>302</v>
      </c>
      <c r="B307" s="11"/>
      <c r="C307" s="33" t="s">
        <v>151</v>
      </c>
      <c r="D307" s="34" t="s">
        <v>150</v>
      </c>
      <c r="E307" s="9" t="s">
        <v>33</v>
      </c>
      <c r="F307" s="9">
        <v>1966</v>
      </c>
      <c r="G307" s="57" t="s">
        <v>7</v>
      </c>
      <c r="H307" s="40" t="str">
        <f>IF(E307="M",LOOKUP($H$2-F307,{0;40;50;60;70},{"muži A";"muži B";"muži C";"muži D";"muži E"}),IF(E307="Ž",LOOKUP($H$2-F307,{0;40;50},{"ženy F";"ženy G";"ženy H"}),"ERR"))</f>
        <v>ženy H</v>
      </c>
    </row>
    <row r="308" spans="1:8" x14ac:dyDescent="0.25">
      <c r="A308">
        <v>303</v>
      </c>
      <c r="B308" s="11"/>
      <c r="C308" s="33" t="s">
        <v>161</v>
      </c>
      <c r="D308" s="34" t="s">
        <v>158</v>
      </c>
      <c r="E308" s="9" t="s">
        <v>34</v>
      </c>
      <c r="F308" s="9">
        <v>1958</v>
      </c>
      <c r="G308" s="57" t="s">
        <v>17</v>
      </c>
      <c r="H308" s="40" t="str">
        <f>IF(E308="M",LOOKUP($H$2-F308,{0;40;50;60;70},{"muži A";"muži B";"muži C";"muži D";"muži E"}),IF(E308="Ž",LOOKUP($H$2-F308,{0;40;50},{"ženy F";"ženy G";"ženy H"}),"ERR"))</f>
        <v>muži D</v>
      </c>
    </row>
    <row r="309" spans="1:8" x14ac:dyDescent="0.25">
      <c r="A309">
        <v>304</v>
      </c>
      <c r="B309" s="11"/>
      <c r="C309" s="33" t="s">
        <v>497</v>
      </c>
      <c r="D309" s="34" t="s">
        <v>318</v>
      </c>
      <c r="E309" s="9" t="s">
        <v>34</v>
      </c>
      <c r="F309" s="9">
        <v>1954</v>
      </c>
      <c r="G309" s="57" t="s">
        <v>498</v>
      </c>
      <c r="H309" s="40" t="str">
        <f>IF(E309="M",LOOKUP($H$2-F309,{0;40;50;60;70},{"muži A";"muži B";"muži C";"muži D";"muži E"}),IF(E309="Ž",LOOKUP($H$2-F309,{0;40;50},{"ženy F";"ženy G";"ženy H"}),"ERR"))</f>
        <v>muži E</v>
      </c>
    </row>
    <row r="310" spans="1:8" x14ac:dyDescent="0.25">
      <c r="A310">
        <v>305</v>
      </c>
      <c r="B310" s="11"/>
      <c r="C310" s="33" t="s">
        <v>479</v>
      </c>
      <c r="D310" s="34" t="s">
        <v>478</v>
      </c>
      <c r="E310" s="9" t="s">
        <v>34</v>
      </c>
      <c r="F310" s="9">
        <v>1982</v>
      </c>
      <c r="G310" s="57" t="s">
        <v>6</v>
      </c>
      <c r="H310" s="40" t="str">
        <f>IF(E310="M",LOOKUP($H$2-F310,{0;40;50;60;70},{"muži A";"muži B";"muži C";"muži D";"muži E"}),IF(E310="Ž",LOOKUP($H$2-F310,{0;40;50},{"ženy F";"ženy G";"ženy H"}),"ERR"))</f>
        <v>muži B</v>
      </c>
    </row>
    <row r="311" spans="1:8" x14ac:dyDescent="0.25">
      <c r="A311">
        <v>306</v>
      </c>
      <c r="B311" s="11"/>
      <c r="C311" s="33" t="s">
        <v>647</v>
      </c>
      <c r="D311" s="34" t="s">
        <v>384</v>
      </c>
      <c r="E311" s="9" t="s">
        <v>34</v>
      </c>
      <c r="F311" s="9">
        <v>1986</v>
      </c>
      <c r="G311" s="57" t="s">
        <v>648</v>
      </c>
      <c r="H311" s="40" t="str">
        <f>IF(E311="M",LOOKUP($H$2-F311,{0;40;50;60;70},{"muži A";"muži B";"muži C";"muži D";"muži E"}),IF(E311="Ž",LOOKUP($H$2-F311,{0;40;50},{"ženy F";"ženy G";"ženy H"}),"ERR"))</f>
        <v>muži A</v>
      </c>
    </row>
    <row r="312" spans="1:8" x14ac:dyDescent="0.25">
      <c r="A312">
        <v>307</v>
      </c>
      <c r="B312" s="11"/>
      <c r="C312" s="33" t="s">
        <v>262</v>
      </c>
      <c r="D312" s="34" t="s">
        <v>261</v>
      </c>
      <c r="E312" s="9" t="s">
        <v>33</v>
      </c>
      <c r="F312" s="9">
        <v>1987</v>
      </c>
      <c r="G312" s="57" t="s">
        <v>37</v>
      </c>
      <c r="H312" s="40" t="str">
        <f>IF(E312="M",LOOKUP($H$2-F312,{0;40;50;60;70},{"muži A";"muži B";"muži C";"muži D";"muži E"}),IF(E312="Ž",LOOKUP($H$2-F312,{0;40;50},{"ženy F";"ženy G";"ženy H"}),"ERR"))</f>
        <v>ženy F</v>
      </c>
    </row>
    <row r="313" spans="1:8" x14ac:dyDescent="0.25">
      <c r="A313">
        <v>308</v>
      </c>
      <c r="B313" s="11"/>
      <c r="C313" s="33" t="s">
        <v>116</v>
      </c>
      <c r="D313" s="34" t="s">
        <v>115</v>
      </c>
      <c r="E313" s="9" t="s">
        <v>34</v>
      </c>
      <c r="F313" s="9">
        <v>1970</v>
      </c>
      <c r="G313" s="57" t="s">
        <v>38</v>
      </c>
      <c r="H313" s="40" t="str">
        <f>IF(E313="M",LOOKUP($H$2-F313,{0;40;50;60;70},{"muži A";"muži B";"muži C";"muži D";"muži E"}),IF(E313="Ž",LOOKUP($H$2-F313,{0;40;50},{"ženy F";"ženy G";"ženy H"}),"ERR"))</f>
        <v>muži C</v>
      </c>
    </row>
    <row r="314" spans="1:8" x14ac:dyDescent="0.25">
      <c r="A314">
        <v>309</v>
      </c>
      <c r="B314" s="11"/>
      <c r="C314" s="33" t="s">
        <v>492</v>
      </c>
      <c r="D314" s="34" t="s">
        <v>268</v>
      </c>
      <c r="E314" s="9" t="s">
        <v>34</v>
      </c>
      <c r="F314" s="9">
        <v>1957</v>
      </c>
      <c r="G314" s="57" t="s">
        <v>449</v>
      </c>
      <c r="H314" s="40" t="str">
        <f>IF(E314="M",LOOKUP($H$2-F314,{0;40;50;60;70},{"muži A";"muži B";"muži C";"muži D";"muži E"}),IF(E314="Ž",LOOKUP($H$2-F314,{0;40;50},{"ženy F";"ženy G";"ženy H"}),"ERR"))</f>
        <v>muži D</v>
      </c>
    </row>
    <row r="315" spans="1:8" x14ac:dyDescent="0.25">
      <c r="A315">
        <v>310</v>
      </c>
      <c r="B315" s="11"/>
      <c r="C315" s="33" t="s">
        <v>429</v>
      </c>
      <c r="D315" s="34" t="s">
        <v>309</v>
      </c>
      <c r="E315" s="9" t="s">
        <v>34</v>
      </c>
      <c r="F315" s="9">
        <v>1993</v>
      </c>
      <c r="G315" s="57" t="s">
        <v>555</v>
      </c>
      <c r="H315" s="40" t="str">
        <f>IF(E315="M",LOOKUP($H$2-F315,{0;40;50;60;70},{"muži A";"muži B";"muži C";"muži D";"muži E"}),IF(E315="Ž",LOOKUP($H$2-F315,{0;40;50},{"ženy F";"ženy G";"ženy H"}),"ERR"))</f>
        <v>muži A</v>
      </c>
    </row>
    <row r="316" spans="1:8" x14ac:dyDescent="0.25">
      <c r="A316">
        <v>311</v>
      </c>
      <c r="B316" s="11"/>
      <c r="C316" s="33" t="s">
        <v>429</v>
      </c>
      <c r="D316" s="34" t="s">
        <v>167</v>
      </c>
      <c r="E316" s="9" t="s">
        <v>34</v>
      </c>
      <c r="F316" s="9">
        <v>1956</v>
      </c>
      <c r="G316" s="57" t="s">
        <v>7</v>
      </c>
      <c r="H316" s="40" t="str">
        <f>IF(E316="M",LOOKUP($H$2-F316,{0;40;50;60;70},{"muži A";"muži B";"muži C";"muži D";"muži E"}),IF(E316="Ž",LOOKUP($H$2-F316,{0;40;50},{"ženy F";"ženy G";"ženy H"}),"ERR"))</f>
        <v>muži D</v>
      </c>
    </row>
    <row r="317" spans="1:8" x14ac:dyDescent="0.25">
      <c r="A317">
        <v>312</v>
      </c>
      <c r="B317" s="11"/>
      <c r="C317" s="33" t="s">
        <v>383</v>
      </c>
      <c r="D317" s="34" t="s">
        <v>384</v>
      </c>
      <c r="E317" s="9" t="s">
        <v>34</v>
      </c>
      <c r="F317" s="9">
        <v>2001</v>
      </c>
      <c r="G317" s="57" t="s">
        <v>4</v>
      </c>
      <c r="H317" s="40" t="str">
        <f>IF(E317="M",LOOKUP($H$2-F317,{0;40;50;60;70},{"muži A";"muži B";"muži C";"muži D";"muži E"}),IF(E317="Ž",LOOKUP($H$2-F317,{0;40;50},{"ženy F";"ženy G";"ženy H"}),"ERR"))</f>
        <v>muži A</v>
      </c>
    </row>
    <row r="318" spans="1:8" x14ac:dyDescent="0.25">
      <c r="A318">
        <v>313</v>
      </c>
      <c r="B318" s="11"/>
      <c r="C318" s="33" t="s">
        <v>286</v>
      </c>
      <c r="D318" s="34" t="s">
        <v>130</v>
      </c>
      <c r="E318" s="9" t="s">
        <v>34</v>
      </c>
      <c r="F318" s="9">
        <v>1994</v>
      </c>
      <c r="G318" s="57" t="s">
        <v>7</v>
      </c>
      <c r="H318" s="40" t="str">
        <f>IF(E318="M",LOOKUP($H$2-F318,{0;40;50;60;70},{"muži A";"muži B";"muži C";"muži D";"muži E"}),IF(E318="Ž",LOOKUP($H$2-F318,{0;40;50},{"ženy F";"ženy G";"ženy H"}),"ERR"))</f>
        <v>muži A</v>
      </c>
    </row>
    <row r="319" spans="1:8" x14ac:dyDescent="0.25">
      <c r="A319">
        <v>314</v>
      </c>
      <c r="B319" s="11"/>
      <c r="C319" s="33" t="s">
        <v>491</v>
      </c>
      <c r="D319" s="34" t="s">
        <v>241</v>
      </c>
      <c r="E319" s="9" t="s">
        <v>33</v>
      </c>
      <c r="F319" s="9">
        <v>1988</v>
      </c>
      <c r="G319" s="57" t="s">
        <v>449</v>
      </c>
      <c r="H319" s="40" t="str">
        <f>IF(E319="M",LOOKUP($H$2-F319,{0;40;50;60;70},{"muži A";"muži B";"muži C";"muži D";"muži E"}),IF(E319="Ž",LOOKUP($H$2-F319,{0;40;50},{"ženy F";"ženy G";"ženy H"}),"ERR"))</f>
        <v>ženy F</v>
      </c>
    </row>
    <row r="320" spans="1:8" x14ac:dyDescent="0.25">
      <c r="A320">
        <v>315</v>
      </c>
      <c r="B320" s="11"/>
      <c r="C320" s="33" t="s">
        <v>576</v>
      </c>
      <c r="D320" s="34" t="s">
        <v>253</v>
      </c>
      <c r="E320" s="9" t="s">
        <v>34</v>
      </c>
      <c r="F320" s="9">
        <v>1959</v>
      </c>
      <c r="G320" s="57" t="s">
        <v>577</v>
      </c>
      <c r="H320" s="40" t="str">
        <f>IF(E320="M",LOOKUP($H$2-F320,{0;40;50;60;70},{"muži A";"muži B";"muži C";"muži D";"muži E"}),IF(E320="Ž",LOOKUP($H$2-F320,{0;40;50},{"ženy F";"ženy G";"ženy H"}),"ERR"))</f>
        <v>muži D</v>
      </c>
    </row>
    <row r="321" spans="1:8" x14ac:dyDescent="0.25">
      <c r="A321">
        <v>316</v>
      </c>
      <c r="B321" s="11"/>
      <c r="C321" s="33" t="s">
        <v>352</v>
      </c>
      <c r="D321" s="34" t="s">
        <v>354</v>
      </c>
      <c r="E321" s="9" t="s">
        <v>34</v>
      </c>
      <c r="F321" s="9">
        <v>1975</v>
      </c>
      <c r="G321" s="57" t="s">
        <v>22</v>
      </c>
      <c r="H321" s="40" t="str">
        <f>IF(E321="M",LOOKUP($H$2-F321,{0;40;50;60;70},{"muži A";"muži B";"muži C";"muži D";"muži E"}),IF(E321="Ž",LOOKUP($H$2-F321,{0;40;50},{"ženy F";"ženy G";"ženy H"}),"ERR"))</f>
        <v>muži B</v>
      </c>
    </row>
    <row r="322" spans="1:8" x14ac:dyDescent="0.25">
      <c r="A322">
        <v>317</v>
      </c>
      <c r="B322" s="11"/>
      <c r="C322" s="33" t="s">
        <v>352</v>
      </c>
      <c r="D322" s="34" t="s">
        <v>351</v>
      </c>
      <c r="E322" s="9" t="s">
        <v>34</v>
      </c>
      <c r="F322" s="9">
        <v>1975</v>
      </c>
      <c r="G322" s="57" t="s">
        <v>22</v>
      </c>
      <c r="H322" s="40" t="str">
        <f>IF(E322="M",LOOKUP($H$2-F322,{0;40;50;60;70},{"muži A";"muži B";"muži C";"muži D";"muži E"}),IF(E322="Ž",LOOKUP($H$2-F322,{0;40;50},{"ženy F";"ženy G";"ženy H"}),"ERR"))</f>
        <v>muži B</v>
      </c>
    </row>
    <row r="323" spans="1:8" x14ac:dyDescent="0.25">
      <c r="A323">
        <v>318</v>
      </c>
      <c r="B323" s="11"/>
      <c r="C323" s="33" t="s">
        <v>696</v>
      </c>
      <c r="D323" s="34" t="s">
        <v>253</v>
      </c>
      <c r="E323" s="9" t="s">
        <v>34</v>
      </c>
      <c r="F323" s="9">
        <v>1976</v>
      </c>
      <c r="G323" s="57" t="s">
        <v>697</v>
      </c>
      <c r="H323" s="40" t="str">
        <f>IF(E323="M",LOOKUP($H$2-F323,{0;40;50;60;70},{"muži A";"muži B";"muži C";"muži D";"muži E"}),IF(E323="Ž",LOOKUP($H$2-F323,{0;40;50},{"ženy F";"ženy G";"ženy H"}),"ERR"))</f>
        <v>muži B</v>
      </c>
    </row>
    <row r="324" spans="1:8" x14ac:dyDescent="0.25">
      <c r="A324">
        <v>319</v>
      </c>
      <c r="B324" s="11"/>
      <c r="C324" s="33" t="s">
        <v>540</v>
      </c>
      <c r="D324" s="34" t="s">
        <v>130</v>
      </c>
      <c r="E324" s="9" t="s">
        <v>34</v>
      </c>
      <c r="F324" s="9">
        <v>1980</v>
      </c>
      <c r="G324" s="57" t="s">
        <v>7</v>
      </c>
      <c r="H324" s="40" t="str">
        <f>IF(E324="M",LOOKUP($H$2-F324,{0;40;50;60;70},{"muži A";"muži B";"muži C";"muži D";"muži E"}),IF(E324="Ž",LOOKUP($H$2-F324,{0;40;50},{"ženy F";"ženy G";"ženy H"}),"ERR"))</f>
        <v>muži B</v>
      </c>
    </row>
    <row r="325" spans="1:8" x14ac:dyDescent="0.25">
      <c r="A325">
        <v>320</v>
      </c>
      <c r="B325" s="11"/>
      <c r="C325" s="33" t="s">
        <v>301</v>
      </c>
      <c r="D325" s="34" t="s">
        <v>300</v>
      </c>
      <c r="E325" s="9" t="s">
        <v>34</v>
      </c>
      <c r="F325" s="9">
        <v>1975</v>
      </c>
      <c r="G325" s="57" t="s">
        <v>23</v>
      </c>
      <c r="H325" s="40" t="str">
        <f>IF(E325="M",LOOKUP($H$2-F325,{0;40;50;60;70},{"muži A";"muži B";"muži C";"muži D";"muži E"}),IF(E325="Ž",LOOKUP($H$2-F325,{0;40;50},{"ženy F";"ženy G";"ženy H"}),"ERR"))</f>
        <v>muži B</v>
      </c>
    </row>
    <row r="326" spans="1:8" x14ac:dyDescent="0.25">
      <c r="A326">
        <v>321</v>
      </c>
      <c r="B326" s="11"/>
      <c r="C326" s="33" t="s">
        <v>619</v>
      </c>
      <c r="D326" s="34" t="s">
        <v>343</v>
      </c>
      <c r="E326" s="9" t="s">
        <v>34</v>
      </c>
      <c r="F326" s="9">
        <v>1988</v>
      </c>
      <c r="G326" s="57" t="s">
        <v>618</v>
      </c>
      <c r="H326" s="40" t="str">
        <f>IF(E326="M",LOOKUP($H$2-F326,{0;40;50;60;70},{"muži A";"muži B";"muži C";"muži D";"muži E"}),IF(E326="Ž",LOOKUP($H$2-F326,{0;40;50},{"ženy F";"ženy G";"ženy H"}),"ERR"))</f>
        <v>muži A</v>
      </c>
    </row>
    <row r="327" spans="1:8" x14ac:dyDescent="0.25">
      <c r="A327">
        <v>322</v>
      </c>
      <c r="B327" s="11"/>
      <c r="C327" s="33" t="s">
        <v>545</v>
      </c>
      <c r="D327" s="34" t="s">
        <v>195</v>
      </c>
      <c r="E327" s="9" t="s">
        <v>33</v>
      </c>
      <c r="F327" s="9">
        <v>1987</v>
      </c>
      <c r="G327" s="57" t="s">
        <v>620</v>
      </c>
      <c r="H327" s="40" t="str">
        <f>IF(E327="M",LOOKUP($H$2-F327,{0;40;50;60;70},{"muži A";"muži B";"muži C";"muži D";"muži E"}),IF(E327="Ž",LOOKUP($H$2-F327,{0;40;50},{"ženy F";"ženy G";"ženy H"}),"ERR"))</f>
        <v>ženy F</v>
      </c>
    </row>
    <row r="328" spans="1:8" x14ac:dyDescent="0.25">
      <c r="A328">
        <v>323</v>
      </c>
      <c r="B328" s="11"/>
      <c r="C328" s="33" t="s">
        <v>176</v>
      </c>
      <c r="D328" s="34" t="s">
        <v>167</v>
      </c>
      <c r="E328" s="9" t="s">
        <v>34</v>
      </c>
      <c r="F328" s="9">
        <v>1982</v>
      </c>
      <c r="G328" s="57" t="s">
        <v>629</v>
      </c>
      <c r="H328" s="40" t="str">
        <f>IF(E328="M",LOOKUP($H$2-F328,{0;40;50;60;70},{"muži A";"muži B";"muži C";"muži D";"muži E"}),IF(E328="Ž",LOOKUP($H$2-F328,{0;40;50},{"ženy F";"ženy G";"ženy H"}),"ERR"))</f>
        <v>muži B</v>
      </c>
    </row>
    <row r="329" spans="1:8" x14ac:dyDescent="0.25">
      <c r="A329">
        <v>324</v>
      </c>
      <c r="B329" s="11"/>
      <c r="C329" s="33" t="s">
        <v>424</v>
      </c>
      <c r="D329" s="34" t="s">
        <v>332</v>
      </c>
      <c r="E329" s="9" t="s">
        <v>34</v>
      </c>
      <c r="F329" s="9">
        <v>1994</v>
      </c>
      <c r="G329" s="57" t="s">
        <v>56</v>
      </c>
      <c r="H329" s="40" t="str">
        <f>IF(E329="M",LOOKUP($H$2-F329,{0;40;50;60;70},{"muži A";"muži B";"muži C";"muži D";"muži E"}),IF(E329="Ž",LOOKUP($H$2-F329,{0;40;50},{"ženy F";"ženy G";"ženy H"}),"ERR"))</f>
        <v>muži A</v>
      </c>
    </row>
    <row r="330" spans="1:8" x14ac:dyDescent="0.25">
      <c r="A330">
        <v>325</v>
      </c>
      <c r="B330" s="11"/>
      <c r="C330" s="33" t="s">
        <v>714</v>
      </c>
      <c r="D330" s="34" t="s">
        <v>258</v>
      </c>
      <c r="E330" s="9" t="s">
        <v>34</v>
      </c>
      <c r="F330" s="9">
        <v>1976</v>
      </c>
      <c r="G330" s="57" t="s">
        <v>715</v>
      </c>
      <c r="H330" s="40" t="str">
        <f>IF(E330="M",LOOKUP($H$2-F330,{0;40;50;60;70},{"muži A";"muži B";"muži C";"muži D";"muži E"}),IF(E330="Ž",LOOKUP($H$2-F330,{0;40;50},{"ženy F";"ženy G";"ženy H"}),"ERR"))</f>
        <v>muži B</v>
      </c>
    </row>
    <row r="331" spans="1:8" x14ac:dyDescent="0.25">
      <c r="A331">
        <v>326</v>
      </c>
      <c r="B331" s="11"/>
      <c r="C331" s="33" t="s">
        <v>714</v>
      </c>
      <c r="D331" s="34" t="s">
        <v>716</v>
      </c>
      <c r="E331" s="9" t="s">
        <v>34</v>
      </c>
      <c r="F331" s="9">
        <v>1993</v>
      </c>
      <c r="G331" s="57" t="s">
        <v>715</v>
      </c>
      <c r="H331" s="40" t="str">
        <f>IF(E331="M",LOOKUP($H$2-F331,{0;40;50;60;70},{"muži A";"muži B";"muži C";"muži D";"muži E"}),IF(E331="Ž",LOOKUP($H$2-F331,{0;40;50},{"ženy F";"ženy G";"ženy H"}),"ERR"))</f>
        <v>muži A</v>
      </c>
    </row>
    <row r="332" spans="1:8" x14ac:dyDescent="0.25">
      <c r="A332">
        <v>327</v>
      </c>
      <c r="B332" s="11"/>
      <c r="C332" s="33" t="s">
        <v>249</v>
      </c>
      <c r="D332" s="34" t="s">
        <v>243</v>
      </c>
      <c r="E332" s="9" t="s">
        <v>34</v>
      </c>
      <c r="F332" s="9">
        <v>1986</v>
      </c>
      <c r="G332" s="57" t="s">
        <v>6</v>
      </c>
      <c r="H332" s="40" t="str">
        <f>IF(E332="M",LOOKUP($H$2-F332,{0;40;50;60;70},{"muži A";"muži B";"muži C";"muži D";"muži E"}),IF(E332="Ž",LOOKUP($H$2-F332,{0;40;50},{"ženy F";"ženy G";"ženy H"}),"ERR"))</f>
        <v>muži A</v>
      </c>
    </row>
    <row r="333" spans="1:8" x14ac:dyDescent="0.25">
      <c r="A333">
        <v>328</v>
      </c>
      <c r="B333" s="11"/>
      <c r="C333" s="33" t="s">
        <v>626</v>
      </c>
      <c r="D333" s="34" t="s">
        <v>627</v>
      </c>
      <c r="E333" s="9" t="s">
        <v>34</v>
      </c>
      <c r="F333" s="9">
        <v>1974</v>
      </c>
      <c r="G333" s="57" t="s">
        <v>628</v>
      </c>
      <c r="H333" s="40" t="str">
        <f>IF(E333="M",LOOKUP($H$2-F333,{0;40;50;60;70},{"muži A";"muži B";"muži C";"muži D";"muži E"}),IF(E333="Ž",LOOKUP($H$2-F333,{0;40;50},{"ženy F";"ženy G";"ženy H"}),"ERR"))</f>
        <v>muži C</v>
      </c>
    </row>
    <row r="334" spans="1:8" x14ac:dyDescent="0.25">
      <c r="A334">
        <v>329</v>
      </c>
      <c r="B334" s="11"/>
      <c r="C334" s="33" t="s">
        <v>302</v>
      </c>
      <c r="D334" s="34" t="s">
        <v>300</v>
      </c>
      <c r="E334" s="9" t="s">
        <v>34</v>
      </c>
      <c r="F334" s="9">
        <v>1982</v>
      </c>
      <c r="G334" s="57" t="s">
        <v>21</v>
      </c>
      <c r="H334" s="40" t="str">
        <f>IF(E334="M",LOOKUP($H$2-F334,{0;40;50;60;70},{"muži A";"muži B";"muži C";"muži D";"muži E"}),IF(E334="Ž",LOOKUP($H$2-F334,{0;40;50},{"ženy F";"ženy G";"ženy H"}),"ERR"))</f>
        <v>muži B</v>
      </c>
    </row>
    <row r="335" spans="1:8" x14ac:dyDescent="0.25">
      <c r="A335">
        <v>330</v>
      </c>
      <c r="B335" s="11"/>
      <c r="C335" s="33" t="s">
        <v>177</v>
      </c>
      <c r="D335" s="34" t="s">
        <v>167</v>
      </c>
      <c r="E335" s="9" t="s">
        <v>34</v>
      </c>
      <c r="F335" s="9">
        <v>1975</v>
      </c>
      <c r="G335" s="57" t="s">
        <v>7</v>
      </c>
      <c r="H335" s="40" t="str">
        <f>IF(E335="M",LOOKUP($H$2-F335,{0;40;50;60;70},{"muži A";"muži B";"muži C";"muži D";"muži E"}),IF(E335="Ž",LOOKUP($H$2-F335,{0;40;50},{"ženy F";"ženy G";"ženy H"}),"ERR"))</f>
        <v>muži B</v>
      </c>
    </row>
    <row r="336" spans="1:8" x14ac:dyDescent="0.25">
      <c r="A336">
        <v>331</v>
      </c>
      <c r="B336" s="11"/>
      <c r="C336" s="33" t="s">
        <v>282</v>
      </c>
      <c r="D336" s="34" t="s">
        <v>341</v>
      </c>
      <c r="E336" s="9" t="s">
        <v>33</v>
      </c>
      <c r="F336" s="9">
        <v>1989</v>
      </c>
      <c r="G336" s="57"/>
      <c r="H336" s="40" t="str">
        <f>IF(E336="M",LOOKUP($H$2-F336,{0;40;50;60;70},{"muži A";"muži B";"muži C";"muži D";"muži E"}),IF(E336="Ž",LOOKUP($H$2-F336,{0;40;50},{"ženy F";"ženy G";"ženy H"}),"ERR"))</f>
        <v>ženy F</v>
      </c>
    </row>
    <row r="337" spans="1:8" x14ac:dyDescent="0.25">
      <c r="A337">
        <v>332</v>
      </c>
      <c r="B337" s="11"/>
      <c r="C337" s="33" t="s">
        <v>282</v>
      </c>
      <c r="D337" s="34" t="s">
        <v>279</v>
      </c>
      <c r="E337" s="9" t="s">
        <v>33</v>
      </c>
      <c r="F337" s="9">
        <v>1969</v>
      </c>
      <c r="G337" s="57" t="s">
        <v>41</v>
      </c>
      <c r="H337" s="40" t="str">
        <f>IF(E337="M",LOOKUP($H$2-F337,{0;40;50;60;70},{"muži A";"muži B";"muži C";"muži D";"muži E"}),IF(E337="Ž",LOOKUP($H$2-F337,{0;40;50},{"ženy F";"ženy G";"ženy H"}),"ERR"))</f>
        <v>ženy H</v>
      </c>
    </row>
    <row r="338" spans="1:8" x14ac:dyDescent="0.25">
      <c r="A338">
        <v>333</v>
      </c>
      <c r="B338" s="11"/>
      <c r="C338" s="33" t="s">
        <v>130</v>
      </c>
      <c r="D338" s="34" t="s">
        <v>129</v>
      </c>
      <c r="E338" s="9" t="s">
        <v>34</v>
      </c>
      <c r="F338" s="9">
        <v>1956</v>
      </c>
      <c r="G338" s="57" t="s">
        <v>52</v>
      </c>
      <c r="H338" s="40" t="str">
        <f>IF(E338="M",LOOKUP($H$2-F338,{0;40;50;60;70},{"muži A";"muži B";"muži C";"muži D";"muži E"}),IF(E338="Ž",LOOKUP($H$2-F338,{0;40;50},{"ženy F";"ženy G";"ženy H"}),"ERR"))</f>
        <v>muži D</v>
      </c>
    </row>
    <row r="339" spans="1:8" x14ac:dyDescent="0.25">
      <c r="A339">
        <v>334</v>
      </c>
      <c r="B339" s="11"/>
      <c r="C339" s="33" t="s">
        <v>361</v>
      </c>
      <c r="D339" s="34" t="s">
        <v>359</v>
      </c>
      <c r="E339" s="9" t="s">
        <v>33</v>
      </c>
      <c r="F339" s="9">
        <v>1970</v>
      </c>
      <c r="G339" s="57" t="s">
        <v>77</v>
      </c>
      <c r="H339" s="40" t="str">
        <f>IF(E339="M",LOOKUP($H$2-F339,{0;40;50;60;70},{"muži A";"muži B";"muži C";"muži D";"muži E"}),IF(E339="Ž",LOOKUP($H$2-F339,{0;40;50},{"ženy F";"ženy G";"ženy H"}),"ERR"))</f>
        <v>ženy H</v>
      </c>
    </row>
    <row r="340" spans="1:8" x14ac:dyDescent="0.25">
      <c r="A340">
        <v>335</v>
      </c>
      <c r="B340" s="11"/>
      <c r="C340" s="33" t="s">
        <v>221</v>
      </c>
      <c r="D340" s="34" t="s">
        <v>104</v>
      </c>
      <c r="E340" s="9" t="s">
        <v>34</v>
      </c>
      <c r="F340" s="9">
        <v>1969</v>
      </c>
      <c r="G340" s="57" t="s">
        <v>15</v>
      </c>
      <c r="H340" s="40" t="str">
        <f>IF(E340="M",LOOKUP($H$2-F340,{0;40;50;60;70},{"muži A";"muži B";"muži C";"muži D";"muži E"}),IF(E340="Ž",LOOKUP($H$2-F340,{0;40;50},{"ženy F";"ženy G";"ženy H"}),"ERR"))</f>
        <v>muži C</v>
      </c>
    </row>
    <row r="341" spans="1:8" x14ac:dyDescent="0.25">
      <c r="A341">
        <v>336</v>
      </c>
      <c r="B341" s="11"/>
      <c r="C341" s="33" t="s">
        <v>187</v>
      </c>
      <c r="D341" s="34" t="s">
        <v>185</v>
      </c>
      <c r="E341" s="9" t="s">
        <v>34</v>
      </c>
      <c r="F341" s="9">
        <v>1949</v>
      </c>
      <c r="G341" s="57" t="s">
        <v>87</v>
      </c>
      <c r="H341" s="40" t="str">
        <f>IF(E341="M",LOOKUP($H$2-F341,{0;40;50;60;70},{"muži A";"muži B";"muži C";"muži D";"muži E"}),IF(E341="Ž",LOOKUP($H$2-F341,{0;40;50},{"ženy F";"ženy G";"ženy H"}),"ERR"))</f>
        <v>muži E</v>
      </c>
    </row>
    <row r="342" spans="1:8" x14ac:dyDescent="0.25">
      <c r="A342">
        <v>337</v>
      </c>
      <c r="B342" s="11"/>
      <c r="C342" s="33" t="s">
        <v>513</v>
      </c>
      <c r="D342" s="34" t="s">
        <v>202</v>
      </c>
      <c r="E342" s="9" t="s">
        <v>33</v>
      </c>
      <c r="F342" s="9">
        <v>1982</v>
      </c>
      <c r="G342" s="57" t="s">
        <v>77</v>
      </c>
      <c r="H342" s="40" t="str">
        <f>IF(E342="M",LOOKUP($H$2-F342,{0;40;50;60;70},{"muži A";"muži B";"muži C";"muži D";"muži E"}),IF(E342="Ž",LOOKUP($H$2-F342,{0;40;50},{"ženy F";"ženy G";"ženy H"}),"ERR"))</f>
        <v>ženy G</v>
      </c>
    </row>
    <row r="343" spans="1:8" x14ac:dyDescent="0.25">
      <c r="A343">
        <v>338</v>
      </c>
      <c r="B343" s="11"/>
      <c r="C343" s="33" t="s">
        <v>336</v>
      </c>
      <c r="D343" s="34" t="s">
        <v>332</v>
      </c>
      <c r="E343" s="9" t="s">
        <v>34</v>
      </c>
      <c r="F343" s="9">
        <v>1959</v>
      </c>
      <c r="G343" s="57" t="s">
        <v>7</v>
      </c>
      <c r="H343" s="40" t="str">
        <f>IF(E343="M",LOOKUP($H$2-F343,{0;40;50;60;70},{"muži A";"muži B";"muži C";"muži D";"muži E"}),IF(E343="Ž",LOOKUP($H$2-F343,{0;40;50},{"ženy F";"ženy G";"ženy H"}),"ERR"))</f>
        <v>muži D</v>
      </c>
    </row>
    <row r="344" spans="1:8" x14ac:dyDescent="0.25">
      <c r="A344">
        <v>339</v>
      </c>
      <c r="B344" s="11"/>
      <c r="C344" s="33" t="s">
        <v>578</v>
      </c>
      <c r="D344" s="34" t="s">
        <v>272</v>
      </c>
      <c r="E344" s="9" t="s">
        <v>34</v>
      </c>
      <c r="F344" s="9">
        <v>1949</v>
      </c>
      <c r="G344" s="57" t="s">
        <v>579</v>
      </c>
      <c r="H344" s="40" t="str">
        <f>IF(E344="M",LOOKUP($H$2-F344,{0;40;50;60;70},{"muži A";"muži B";"muži C";"muži D";"muži E"}),IF(E344="Ž",LOOKUP($H$2-F344,{0;40;50},{"ženy F";"ženy G";"ženy H"}),"ERR"))</f>
        <v>muži E</v>
      </c>
    </row>
    <row r="345" spans="1:8" x14ac:dyDescent="0.25">
      <c r="A345">
        <v>340</v>
      </c>
      <c r="B345" s="11"/>
      <c r="C345" s="33" t="s">
        <v>394</v>
      </c>
      <c r="D345" s="34" t="s">
        <v>395</v>
      </c>
      <c r="E345" s="9" t="s">
        <v>33</v>
      </c>
      <c r="F345" s="9">
        <v>1974</v>
      </c>
      <c r="G345" s="57" t="s">
        <v>71</v>
      </c>
      <c r="H345" s="40" t="str">
        <f>IF(E345="M",LOOKUP($H$2-F345,{0;40;50;60;70},{"muži A";"muži B";"muži C";"muži D";"muži E"}),IF(E345="Ž",LOOKUP($H$2-F345,{0;40;50},{"ženy F";"ženy G";"ženy H"}),"ERR"))</f>
        <v>ženy H</v>
      </c>
    </row>
    <row r="346" spans="1:8" x14ac:dyDescent="0.25">
      <c r="A346">
        <v>341</v>
      </c>
      <c r="B346" s="11"/>
      <c r="C346" s="33" t="s">
        <v>237</v>
      </c>
      <c r="D346" s="34" t="s">
        <v>232</v>
      </c>
      <c r="E346" s="9" t="s">
        <v>34</v>
      </c>
      <c r="F346" s="9">
        <v>1988</v>
      </c>
      <c r="G346" s="57" t="s">
        <v>11</v>
      </c>
      <c r="H346" s="40" t="str">
        <f>IF(E346="M",LOOKUP($H$2-F346,{0;40;50;60;70},{"muži A";"muži B";"muži C";"muži D";"muži E"}),IF(E346="Ž",LOOKUP($H$2-F346,{0;40;50},{"ženy F";"ženy G";"ženy H"}),"ERR"))</f>
        <v>muži A</v>
      </c>
    </row>
    <row r="347" spans="1:8" x14ac:dyDescent="0.25">
      <c r="A347">
        <v>342</v>
      </c>
      <c r="B347" s="11"/>
      <c r="C347" s="33" t="s">
        <v>504</v>
      </c>
      <c r="D347" s="34" t="s">
        <v>138</v>
      </c>
      <c r="E347" s="9" t="s">
        <v>33</v>
      </c>
      <c r="F347" s="9">
        <v>1964</v>
      </c>
      <c r="G347" s="57" t="s">
        <v>505</v>
      </c>
      <c r="H347" s="40" t="str">
        <f>IF(E347="M",LOOKUP($H$2-F347,{0;40;50;60;70},{"muži A";"muži B";"muži C";"muži D";"muži E"}),IF(E347="Ž",LOOKUP($H$2-F347,{0;40;50},{"ženy F";"ženy G";"ženy H"}),"ERR"))</f>
        <v>ženy H</v>
      </c>
    </row>
    <row r="348" spans="1:8" x14ac:dyDescent="0.25">
      <c r="A348">
        <v>343</v>
      </c>
      <c r="B348" s="11"/>
      <c r="C348" s="33" t="s">
        <v>203</v>
      </c>
      <c r="D348" s="34" t="s">
        <v>202</v>
      </c>
      <c r="E348" s="9" t="s">
        <v>33</v>
      </c>
      <c r="F348" s="9">
        <v>1969</v>
      </c>
      <c r="G348" s="57" t="s">
        <v>7</v>
      </c>
      <c r="H348" s="40" t="str">
        <f>IF(E348="M",LOOKUP($H$2-F348,{0;40;50;60;70},{"muži A";"muži B";"muži C";"muži D";"muži E"}),IF(E348="Ž",LOOKUP($H$2-F348,{0;40;50},{"ženy F";"ženy G";"ženy H"}),"ERR"))</f>
        <v>ženy H</v>
      </c>
    </row>
    <row r="349" spans="1:8" x14ac:dyDescent="0.25">
      <c r="A349">
        <v>344</v>
      </c>
      <c r="B349" s="11"/>
      <c r="C349" s="33" t="s">
        <v>442</v>
      </c>
      <c r="D349" s="34" t="s">
        <v>150</v>
      </c>
      <c r="E349" s="9" t="s">
        <v>33</v>
      </c>
      <c r="F349" s="9">
        <v>1964</v>
      </c>
      <c r="G349" s="57" t="s">
        <v>443</v>
      </c>
      <c r="H349" s="40" t="str">
        <f>IF(E349="M",LOOKUP($H$2-F349,{0;40;50;60;70},{"muži A";"muži B";"muži C";"muži D";"muži E"}),IF(E349="Ž",LOOKUP($H$2-F349,{0;40;50},{"ženy F";"ženy G";"ženy H"}),"ERR"))</f>
        <v>ženy H</v>
      </c>
    </row>
    <row r="350" spans="1:8" x14ac:dyDescent="0.25">
      <c r="A350">
        <v>345</v>
      </c>
      <c r="B350" s="11"/>
      <c r="C350" s="33" t="s">
        <v>652</v>
      </c>
      <c r="D350" s="34" t="s">
        <v>130</v>
      </c>
      <c r="E350" s="9" t="s">
        <v>34</v>
      </c>
      <c r="F350" s="9">
        <v>1979</v>
      </c>
      <c r="G350" s="57" t="s">
        <v>653</v>
      </c>
      <c r="H350" s="40" t="str">
        <f>IF(E350="M",LOOKUP($H$2-F350,{0;40;50;60;70},{"muži A";"muži B";"muži C";"muži D";"muži E"}),IF(E350="Ž",LOOKUP($H$2-F350,{0;40;50},{"ženy F";"ženy G";"ženy H"}),"ERR"))</f>
        <v>muži B</v>
      </c>
    </row>
    <row r="351" spans="1:8" x14ac:dyDescent="0.25">
      <c r="A351">
        <v>346</v>
      </c>
      <c r="B351" s="11"/>
      <c r="C351" s="33" t="s">
        <v>446</v>
      </c>
      <c r="D351" s="34" t="s">
        <v>130</v>
      </c>
      <c r="E351" s="9" t="s">
        <v>34</v>
      </c>
      <c r="F351" s="9">
        <v>1979</v>
      </c>
      <c r="G351" s="57" t="s">
        <v>589</v>
      </c>
      <c r="H351" s="40" t="str">
        <f>IF(E351="M",LOOKUP($H$2-F351,{0;40;50;60;70},{"muži A";"muži B";"muži C";"muži D";"muži E"}),IF(E351="Ž",LOOKUP($H$2-F351,{0;40;50},{"ženy F";"ženy G";"ženy H"}),"ERR"))</f>
        <v>muži B</v>
      </c>
    </row>
    <row r="352" spans="1:8" x14ac:dyDescent="0.25">
      <c r="A352">
        <v>347</v>
      </c>
      <c r="B352" s="11"/>
      <c r="C352" s="33" t="s">
        <v>446</v>
      </c>
      <c r="D352" s="34" t="s">
        <v>134</v>
      </c>
      <c r="E352" s="9" t="s">
        <v>33</v>
      </c>
      <c r="F352" s="9">
        <v>2002</v>
      </c>
      <c r="G352" s="57" t="s">
        <v>4</v>
      </c>
      <c r="H352" s="40" t="str">
        <f>IF(E352="M",LOOKUP($H$2-F352,{0;40;50;60;70},{"muži A";"muži B";"muži C";"muži D";"muži E"}),IF(E352="Ž",LOOKUP($H$2-F352,{0;40;50},{"ženy F";"ženy G";"ženy H"}),"ERR"))</f>
        <v>ženy F</v>
      </c>
    </row>
    <row r="353" spans="1:8" x14ac:dyDescent="0.25">
      <c r="A353">
        <v>348</v>
      </c>
      <c r="B353" s="11"/>
      <c r="C353" s="33" t="s">
        <v>211</v>
      </c>
      <c r="D353" s="34" t="s">
        <v>210</v>
      </c>
      <c r="E353" s="9" t="s">
        <v>34</v>
      </c>
      <c r="F353" s="9">
        <v>2001</v>
      </c>
      <c r="G353" s="57" t="s">
        <v>15</v>
      </c>
      <c r="H353" s="40" t="str">
        <f>IF(E353="M",LOOKUP($H$2-F353,{0;40;50;60;70},{"muži A";"muži B";"muži C";"muži D";"muži E"}),IF(E353="Ž",LOOKUP($H$2-F353,{0;40;50},{"ženy F";"ženy G";"ženy H"}),"ERR"))</f>
        <v>muži A</v>
      </c>
    </row>
    <row r="354" spans="1:8" x14ac:dyDescent="0.25">
      <c r="A354">
        <v>349</v>
      </c>
      <c r="B354" s="11"/>
      <c r="C354" s="33" t="s">
        <v>211</v>
      </c>
      <c r="D354" s="34" t="s">
        <v>332</v>
      </c>
      <c r="E354" s="9" t="s">
        <v>34</v>
      </c>
      <c r="F354" s="9">
        <v>1997</v>
      </c>
      <c r="G354" s="57" t="s">
        <v>4</v>
      </c>
      <c r="H354" s="40" t="str">
        <f>IF(E354="M",LOOKUP($H$2-F354,{0;40;50;60;70},{"muži A";"muži B";"muži C";"muži D";"muži E"}),IF(E354="Ž",LOOKUP($H$2-F354,{0;40;50},{"ženy F";"ženy G";"ženy H"}),"ERR"))</f>
        <v>muži A</v>
      </c>
    </row>
    <row r="355" spans="1:8" x14ac:dyDescent="0.25">
      <c r="A355">
        <v>350</v>
      </c>
      <c r="B355" s="11"/>
      <c r="C355" s="33" t="s">
        <v>616</v>
      </c>
      <c r="D355" s="34" t="s">
        <v>167</v>
      </c>
      <c r="E355" s="9" t="s">
        <v>34</v>
      </c>
      <c r="F355" s="9">
        <v>1952</v>
      </c>
      <c r="G355" s="57" t="s">
        <v>644</v>
      </c>
      <c r="H355" s="40" t="str">
        <f>IF(E355="M",LOOKUP($H$2-F355,{0;40;50;60;70},{"muži A";"muži B";"muži C";"muži D";"muži E"}),IF(E355="Ž",LOOKUP($H$2-F355,{0;40;50},{"ženy F";"ženy G";"ženy H"}),"ERR"))</f>
        <v>muži E</v>
      </c>
    </row>
    <row r="356" spans="1:8" x14ac:dyDescent="0.25">
      <c r="A356">
        <v>351</v>
      </c>
      <c r="B356" s="11"/>
      <c r="C356" s="33" t="s">
        <v>671</v>
      </c>
      <c r="D356" s="34" t="s">
        <v>673</v>
      </c>
      <c r="E356" s="9" t="s">
        <v>33</v>
      </c>
      <c r="F356" s="9">
        <v>1979</v>
      </c>
      <c r="G356" s="57" t="s">
        <v>674</v>
      </c>
      <c r="H356" s="40" t="str">
        <f>IF(E356="M",LOOKUP($H$2-F356,{0;40;50;60;70},{"muži A";"muži B";"muži C";"muži D";"muži E"}),IF(E356="Ž",LOOKUP($H$2-F356,{0;40;50},{"ženy F";"ženy G";"ženy H"}),"ERR"))</f>
        <v>ženy G</v>
      </c>
    </row>
    <row r="357" spans="1:8" x14ac:dyDescent="0.25">
      <c r="A357">
        <v>352</v>
      </c>
      <c r="B357" s="11"/>
      <c r="C357" s="33" t="s">
        <v>670</v>
      </c>
      <c r="D357" s="34" t="s">
        <v>672</v>
      </c>
      <c r="E357" s="9" t="s">
        <v>34</v>
      </c>
      <c r="F357" s="9">
        <v>2009</v>
      </c>
      <c r="G357" s="57" t="s">
        <v>11</v>
      </c>
      <c r="H357" s="40" t="s">
        <v>430</v>
      </c>
    </row>
    <row r="358" spans="1:8" x14ac:dyDescent="0.25">
      <c r="A358">
        <v>353</v>
      </c>
      <c r="B358" s="11"/>
      <c r="C358" s="33" t="s">
        <v>212</v>
      </c>
      <c r="D358" s="34" t="s">
        <v>210</v>
      </c>
      <c r="E358" s="9" t="s">
        <v>34</v>
      </c>
      <c r="F358" s="9">
        <v>1978</v>
      </c>
      <c r="G358" s="57" t="s">
        <v>19</v>
      </c>
      <c r="H358" s="40" t="str">
        <f>IF(E358="M",LOOKUP($H$2-F358,{0;40;50;60;70},{"muži A";"muži B";"muži C";"muži D";"muži E"}),IF(E358="Ž",LOOKUP($H$2-F358,{0;40;50},{"ženy F";"ženy G";"ženy H"}),"ERR"))</f>
        <v>muži B</v>
      </c>
    </row>
    <row r="359" spans="1:8" x14ac:dyDescent="0.25">
      <c r="A359">
        <v>354</v>
      </c>
      <c r="B359" s="11"/>
      <c r="C359" s="33" t="s">
        <v>337</v>
      </c>
      <c r="D359" s="34" t="s">
        <v>332</v>
      </c>
      <c r="E359" s="9" t="s">
        <v>34</v>
      </c>
      <c r="F359" s="9">
        <v>1979</v>
      </c>
      <c r="G359" s="57" t="s">
        <v>6</v>
      </c>
      <c r="H359" s="40" t="str">
        <f>IF(E359="M",LOOKUP($H$2-F359,{0;40;50;60;70},{"muži A";"muži B";"muži C";"muži D";"muži E"}),IF(E359="Ž",LOOKUP($H$2-F359,{0;40;50},{"ženy F";"ženy G";"ženy H"}),"ERR"))</f>
        <v>muži B</v>
      </c>
    </row>
    <row r="360" spans="1:8" x14ac:dyDescent="0.25">
      <c r="A360">
        <v>355</v>
      </c>
      <c r="B360" s="11"/>
      <c r="C360" s="33" t="s">
        <v>337</v>
      </c>
      <c r="D360" s="34" t="s">
        <v>332</v>
      </c>
      <c r="E360" s="9" t="s">
        <v>34</v>
      </c>
      <c r="F360" s="9">
        <v>1969</v>
      </c>
      <c r="G360" s="57" t="s">
        <v>87</v>
      </c>
      <c r="H360" s="40" t="str">
        <f>IF(E360="M",LOOKUP($H$2-F360,{0;40;50;60;70},{"muži A";"muži B";"muži C";"muži D";"muži E"}),IF(E360="Ž",LOOKUP($H$2-F360,{0;40;50},{"ženy F";"ženy G";"ženy H"}),"ERR"))</f>
        <v>muži C</v>
      </c>
    </row>
    <row r="361" spans="1:8" x14ac:dyDescent="0.25">
      <c r="A361">
        <v>356</v>
      </c>
      <c r="B361" s="11"/>
      <c r="C361" s="33" t="s">
        <v>372</v>
      </c>
      <c r="D361" s="34" t="s">
        <v>373</v>
      </c>
      <c r="E361" s="9" t="s">
        <v>34</v>
      </c>
      <c r="F361" s="9">
        <v>1982</v>
      </c>
      <c r="G361" s="57"/>
      <c r="H361" s="40" t="str">
        <f>IF(E361="M",LOOKUP($H$2-F361,{0;40;50;60;70},{"muži A";"muži B";"muži C";"muži D";"muži E"}),IF(E361="Ž",LOOKUP($H$2-F361,{0;40;50},{"ženy F";"ženy G";"ženy H"}),"ERR"))</f>
        <v>muži B</v>
      </c>
    </row>
    <row r="362" spans="1:8" x14ac:dyDescent="0.25">
      <c r="A362">
        <v>357</v>
      </c>
      <c r="B362" s="11"/>
      <c r="C362" s="33" t="s">
        <v>724</v>
      </c>
      <c r="D362" s="34" t="s">
        <v>243</v>
      </c>
      <c r="E362" s="9" t="s">
        <v>34</v>
      </c>
      <c r="F362" s="9">
        <v>1968</v>
      </c>
      <c r="G362" s="57" t="s">
        <v>661</v>
      </c>
      <c r="H362" s="40" t="str">
        <f>IF(E362="M",LOOKUP($H$2-F362,{0;40;50;60;70},{"muži A";"muži B";"muži C";"muži D";"muži E"}),IF(E362="Ž",LOOKUP($H$2-F362,{0;40;50},{"ženy F";"ženy G";"ženy H"}),"ERR"))</f>
        <v>muži C</v>
      </c>
    </row>
    <row r="363" spans="1:8" x14ac:dyDescent="0.25">
      <c r="A363">
        <v>358</v>
      </c>
      <c r="B363" s="11"/>
      <c r="C363" s="33" t="s">
        <v>407</v>
      </c>
      <c r="D363" s="34" t="s">
        <v>243</v>
      </c>
      <c r="E363" s="9" t="s">
        <v>34</v>
      </c>
      <c r="F363" s="9">
        <v>1983</v>
      </c>
      <c r="G363" s="57" t="s">
        <v>438</v>
      </c>
      <c r="H363" s="40" t="str">
        <f>IF(E363="M",LOOKUP($H$2-F363,{0;40;50;60;70},{"muži A";"muži B";"muži C";"muži D";"muži E"}),IF(E363="Ž",LOOKUP($H$2-F363,{0;40;50},{"ženy F";"ženy G";"ženy H"}),"ERR"))</f>
        <v>muži B</v>
      </c>
    </row>
    <row r="364" spans="1:8" x14ac:dyDescent="0.25">
      <c r="A364">
        <v>359</v>
      </c>
      <c r="B364" s="11"/>
      <c r="C364" s="33" t="s">
        <v>306</v>
      </c>
      <c r="D364" s="34" t="s">
        <v>223</v>
      </c>
      <c r="E364" s="9" t="s">
        <v>34</v>
      </c>
      <c r="F364" s="9">
        <v>1993</v>
      </c>
      <c r="G364" s="57" t="s">
        <v>11</v>
      </c>
      <c r="H364" s="40" t="str">
        <f>IF(E364="M",LOOKUP($H$2-F364,{0;40;50;60;70},{"muži A";"muži B";"muži C";"muži D";"muži E"}),IF(E364="Ž",LOOKUP($H$2-F364,{0;40;50},{"ženy F";"ženy G";"ženy H"}),"ERR"))</f>
        <v>muži A</v>
      </c>
    </row>
    <row r="365" spans="1:8" x14ac:dyDescent="0.25">
      <c r="A365">
        <v>360</v>
      </c>
      <c r="B365" s="11"/>
      <c r="C365" s="33" t="s">
        <v>306</v>
      </c>
      <c r="D365" s="34" t="s">
        <v>223</v>
      </c>
      <c r="E365" s="9" t="s">
        <v>34</v>
      </c>
      <c r="F365" s="9">
        <v>1993</v>
      </c>
      <c r="G365" s="57" t="s">
        <v>11</v>
      </c>
      <c r="H365" s="40" t="str">
        <f>IF(E365="M",LOOKUP($H$2-F365,{0;40;50;60;70},{"muži A";"muži B";"muži C";"muži D";"muži E"}),IF(E365="Ž",LOOKUP($H$2-F365,{0;40;50},{"ženy F";"ženy G";"ženy H"}),"ERR"))</f>
        <v>muži A</v>
      </c>
    </row>
    <row r="366" spans="1:8" x14ac:dyDescent="0.25">
      <c r="A366">
        <v>361</v>
      </c>
      <c r="B366" s="11"/>
      <c r="C366" s="33" t="s">
        <v>306</v>
      </c>
      <c r="D366" s="34" t="s">
        <v>305</v>
      </c>
      <c r="E366" s="9" t="s">
        <v>34</v>
      </c>
      <c r="F366" s="9">
        <v>1964</v>
      </c>
      <c r="G366" s="57" t="s">
        <v>11</v>
      </c>
      <c r="H366" s="40" t="str">
        <f>IF(E366="M",LOOKUP($H$2-F366,{0;40;50;60;70},{"muži A";"muži B";"muži C";"muži D";"muži E"}),IF(E366="Ž",LOOKUP($H$2-F366,{0;40;50},{"ženy F";"ženy G";"ženy H"}),"ERR"))</f>
        <v>muži D</v>
      </c>
    </row>
    <row r="367" spans="1:8" x14ac:dyDescent="0.25">
      <c r="A367">
        <v>362</v>
      </c>
      <c r="B367" s="11"/>
      <c r="C367" s="33" t="s">
        <v>522</v>
      </c>
      <c r="D367" s="34" t="s">
        <v>191</v>
      </c>
      <c r="E367" s="9" t="s">
        <v>33</v>
      </c>
      <c r="F367" s="9">
        <v>1978</v>
      </c>
      <c r="G367" s="57" t="s">
        <v>77</v>
      </c>
      <c r="H367" s="40" t="str">
        <f>IF(E367="M",LOOKUP($H$2-F367,{0;40;50;60;70},{"muži A";"muži B";"muži C";"muži D";"muži E"}),IF(E367="Ž",LOOKUP($H$2-F367,{0;40;50},{"ženy F";"ženy G";"ženy H"}),"ERR"))</f>
        <v>ženy G</v>
      </c>
    </row>
    <row r="368" spans="1:8" x14ac:dyDescent="0.25">
      <c r="A368">
        <v>363</v>
      </c>
      <c r="B368" s="11"/>
      <c r="C368" s="33" t="s">
        <v>308</v>
      </c>
      <c r="D368" s="34" t="s">
        <v>307</v>
      </c>
      <c r="E368" s="9" t="s">
        <v>34</v>
      </c>
      <c r="F368" s="9">
        <v>1981</v>
      </c>
      <c r="G368" s="57" t="s">
        <v>7</v>
      </c>
      <c r="H368" s="40" t="str">
        <f>IF(E368="M",LOOKUP($H$2-F368,{0;40;50;60;70},{"muži A";"muži B";"muži C";"muži D";"muži E"}),IF(E368="Ž",LOOKUP($H$2-F368,{0;40;50},{"ženy F";"ženy G";"ženy H"}),"ERR"))</f>
        <v>muži B</v>
      </c>
    </row>
    <row r="369" spans="1:8" x14ac:dyDescent="0.25">
      <c r="A369">
        <v>364</v>
      </c>
      <c r="B369" s="11"/>
      <c r="C369" s="33" t="s">
        <v>308</v>
      </c>
      <c r="D369" s="34" t="s">
        <v>243</v>
      </c>
      <c r="E369" s="9" t="s">
        <v>34</v>
      </c>
      <c r="F369" s="9">
        <v>1980</v>
      </c>
      <c r="G369" s="57"/>
      <c r="H369" s="40" t="str">
        <f>IF(E369="M",LOOKUP($H$2-F369,{0;40;50;60;70},{"muži A";"muži B";"muži C";"muži D";"muži E"}),IF(E369="Ž",LOOKUP($H$2-F369,{0;40;50},{"ženy F";"ženy G";"ženy H"}),"ERR"))</f>
        <v>muži B</v>
      </c>
    </row>
    <row r="370" spans="1:8" x14ac:dyDescent="0.25">
      <c r="A370">
        <v>365</v>
      </c>
      <c r="B370" s="11"/>
      <c r="C370" s="33" t="s">
        <v>222</v>
      </c>
      <c r="D370" s="34" t="s">
        <v>104</v>
      </c>
      <c r="E370" s="9" t="s">
        <v>34</v>
      </c>
      <c r="F370" s="9">
        <v>1988</v>
      </c>
      <c r="G370" s="57" t="s">
        <v>83</v>
      </c>
      <c r="H370" s="40" t="str">
        <f>IF(E370="M",LOOKUP($H$2-F370,{0;40;50;60;70},{"muži A";"muži B";"muži C";"muži D";"muži E"}),IF(E370="Ž",LOOKUP($H$2-F370,{0;40;50},{"ženy F";"ženy G";"ženy H"}),"ERR"))</f>
        <v>muži A</v>
      </c>
    </row>
    <row r="371" spans="1:8" x14ac:dyDescent="0.25">
      <c r="A371">
        <v>366</v>
      </c>
      <c r="B371" s="11"/>
      <c r="C371" s="33" t="s">
        <v>609</v>
      </c>
      <c r="D371" s="34" t="s">
        <v>258</v>
      </c>
      <c r="E371" s="9" t="s">
        <v>34</v>
      </c>
      <c r="F371" s="9">
        <v>2006</v>
      </c>
      <c r="G371" s="57" t="s">
        <v>571</v>
      </c>
      <c r="H371" s="40" t="s">
        <v>430</v>
      </c>
    </row>
    <row r="372" spans="1:8" x14ac:dyDescent="0.25">
      <c r="A372">
        <v>367</v>
      </c>
      <c r="B372" s="11"/>
      <c r="C372" s="33" t="s">
        <v>669</v>
      </c>
      <c r="D372" s="34" t="s">
        <v>533</v>
      </c>
      <c r="E372" s="9" t="s">
        <v>33</v>
      </c>
      <c r="F372" s="9">
        <v>2013</v>
      </c>
      <c r="G372" s="57" t="s">
        <v>11</v>
      </c>
      <c r="H372" s="40" t="s">
        <v>430</v>
      </c>
    </row>
    <row r="373" spans="1:8" x14ac:dyDescent="0.25">
      <c r="A373">
        <v>368</v>
      </c>
      <c r="B373" s="11"/>
      <c r="C373" s="33" t="s">
        <v>436</v>
      </c>
      <c r="D373" s="34" t="s">
        <v>359</v>
      </c>
      <c r="E373" s="9" t="s">
        <v>33</v>
      </c>
      <c r="F373" s="9">
        <v>1971</v>
      </c>
      <c r="G373" s="57" t="s">
        <v>87</v>
      </c>
      <c r="H373" s="40" t="str">
        <f>IF(E373="M",LOOKUP($H$2-F373,{0;40;50;60;70},{"muži A";"muži B";"muži C";"muži D";"muži E"}),IF(E373="Ž",LOOKUP($H$2-F373,{0;40;50},{"ženy F";"ženy G";"ženy H"}),"ERR"))</f>
        <v>ženy H</v>
      </c>
    </row>
    <row r="374" spans="1:8" x14ac:dyDescent="0.25">
      <c r="A374">
        <v>369</v>
      </c>
      <c r="B374" s="11"/>
      <c r="C374" s="33" t="s">
        <v>238</v>
      </c>
      <c r="D374" s="34" t="s">
        <v>232</v>
      </c>
      <c r="E374" s="9" t="s">
        <v>34</v>
      </c>
      <c r="F374" s="9">
        <v>1978</v>
      </c>
      <c r="G374" s="57" t="s">
        <v>20</v>
      </c>
      <c r="H374" s="40" t="str">
        <f>IF(E374="M",LOOKUP($H$2-F374,{0;40;50;60;70},{"muži A";"muži B";"muži C";"muži D";"muži E"}),IF(E374="Ž",LOOKUP($H$2-F374,{0;40;50},{"ženy F";"ženy G";"ženy H"}),"ERR"))</f>
        <v>muži B</v>
      </c>
    </row>
    <row r="375" spans="1:8" x14ac:dyDescent="0.25">
      <c r="A375">
        <v>370</v>
      </c>
      <c r="B375" s="11"/>
      <c r="C375" s="33" t="s">
        <v>370</v>
      </c>
      <c r="D375" s="34" t="s">
        <v>332</v>
      </c>
      <c r="E375" s="9" t="s">
        <v>34</v>
      </c>
      <c r="F375" s="9">
        <v>1971</v>
      </c>
      <c r="G375" s="57" t="s">
        <v>658</v>
      </c>
      <c r="H375" s="40" t="str">
        <f>IF(E375="M",LOOKUP($H$2-F375,{0;40;50;60;70},{"muži A";"muži B";"muži C";"muži D";"muži E"}),IF(E375="Ž",LOOKUP($H$2-F375,{0;40;50},{"ženy F";"ženy G";"ženy H"}),"ERR"))</f>
        <v>muži C</v>
      </c>
    </row>
    <row r="376" spans="1:8" x14ac:dyDescent="0.25">
      <c r="A376">
        <v>371</v>
      </c>
      <c r="B376" s="11"/>
      <c r="C376" s="33" t="s">
        <v>370</v>
      </c>
      <c r="D376" s="34" t="s">
        <v>495</v>
      </c>
      <c r="E376" s="9" t="s">
        <v>34</v>
      </c>
      <c r="F376" s="9">
        <v>1969</v>
      </c>
      <c r="G376" s="57" t="s">
        <v>496</v>
      </c>
      <c r="H376" s="40" t="str">
        <f>IF(E376="M",LOOKUP($H$2-F376,{0;40;50;60;70},{"muži A";"muži B";"muži C";"muži D";"muži E"}),IF(E376="Ž",LOOKUP($H$2-F376,{0;40;50},{"ženy F";"ženy G";"ženy H"}),"ERR"))</f>
        <v>muži C</v>
      </c>
    </row>
    <row r="377" spans="1:8" x14ac:dyDescent="0.25">
      <c r="A377">
        <v>372</v>
      </c>
      <c r="B377" s="11"/>
      <c r="C377" s="33" t="s">
        <v>370</v>
      </c>
      <c r="D377" s="34" t="s">
        <v>181</v>
      </c>
      <c r="E377" s="9" t="s">
        <v>34</v>
      </c>
      <c r="F377" s="9">
        <v>1970</v>
      </c>
      <c r="G377" s="57" t="s">
        <v>371</v>
      </c>
      <c r="H377" s="40" t="str">
        <f>IF(E377="M",LOOKUP($H$2-F377,{0;40;50;60;70},{"muži A";"muži B";"muži C";"muži D";"muži E"}),IF(E377="Ž",LOOKUP($H$2-F377,{0;40;50},{"ženy F";"ženy G";"ženy H"}),"ERR"))</f>
        <v>muži C</v>
      </c>
    </row>
    <row r="378" spans="1:8" x14ac:dyDescent="0.25">
      <c r="A378">
        <v>373</v>
      </c>
      <c r="B378" s="11"/>
      <c r="C378" s="33" t="s">
        <v>370</v>
      </c>
      <c r="D378" s="34" t="s">
        <v>142</v>
      </c>
      <c r="E378" s="9" t="s">
        <v>34</v>
      </c>
      <c r="F378" s="9">
        <v>1946</v>
      </c>
      <c r="G378" s="57" t="s">
        <v>7</v>
      </c>
      <c r="H378" s="40" t="str">
        <f>IF(E378="M",LOOKUP($H$2-F378,{0;40;50;60;70},{"muži A";"muži B";"muži C";"muži D";"muži E"}),IF(E378="Ž",LOOKUP($H$2-F378,{0;40;50},{"ženy F";"ženy G";"ženy H"}),"ERR"))</f>
        <v>muži E</v>
      </c>
    </row>
    <row r="379" spans="1:8" x14ac:dyDescent="0.25">
      <c r="A379">
        <v>374</v>
      </c>
      <c r="B379" s="11"/>
      <c r="C379" s="33" t="s">
        <v>489</v>
      </c>
      <c r="D379" s="34" t="s">
        <v>253</v>
      </c>
      <c r="E379" s="9" t="s">
        <v>34</v>
      </c>
      <c r="F379" s="9">
        <v>1979</v>
      </c>
      <c r="G379" s="57" t="s">
        <v>490</v>
      </c>
      <c r="H379" s="40" t="str">
        <f>IF(E379="M",LOOKUP($H$2-F379,{0;40;50;60;70},{"muži A";"muži B";"muži C";"muži D";"muži E"}),IF(E379="Ž",LOOKUP($H$2-F379,{0;40;50},{"ženy F";"ženy G";"ženy H"}),"ERR"))</f>
        <v>muži B</v>
      </c>
    </row>
    <row r="380" spans="1:8" x14ac:dyDescent="0.25">
      <c r="A380">
        <v>375</v>
      </c>
      <c r="B380" s="11"/>
      <c r="C380" s="33" t="s">
        <v>391</v>
      </c>
      <c r="D380" s="34" t="s">
        <v>392</v>
      </c>
      <c r="E380" s="9" t="s">
        <v>34</v>
      </c>
      <c r="F380" s="9">
        <v>1992</v>
      </c>
      <c r="G380" s="57"/>
      <c r="H380" s="40" t="str">
        <f>IF(E380="M",LOOKUP($H$2-F380,{0;40;50;60;70},{"muži A";"muži B";"muži C";"muži D";"muži E"}),IF(E380="Ž",LOOKUP($H$2-F380,{0;40;50},{"ženy F";"ženy G";"ženy H"}),"ERR"))</f>
        <v>muži A</v>
      </c>
    </row>
    <row r="381" spans="1:8" x14ac:dyDescent="0.25">
      <c r="A381">
        <v>376</v>
      </c>
      <c r="B381" s="11"/>
      <c r="C381" s="33" t="s">
        <v>178</v>
      </c>
      <c r="D381" s="34" t="s">
        <v>167</v>
      </c>
      <c r="E381" s="9" t="s">
        <v>34</v>
      </c>
      <c r="F381" s="9">
        <v>1972</v>
      </c>
      <c r="G381" s="57" t="s">
        <v>15</v>
      </c>
      <c r="H381" s="40" t="str">
        <f>IF(E381="M",LOOKUP($H$2-F381,{0;40;50;60;70},{"muži A";"muži B";"muži C";"muži D";"muži E"}),IF(E381="Ž",LOOKUP($H$2-F381,{0;40;50},{"ženy F";"ženy G";"ženy H"}),"ERR"))</f>
        <v>muži C</v>
      </c>
    </row>
    <row r="382" spans="1:8" x14ac:dyDescent="0.25">
      <c r="A382">
        <v>377</v>
      </c>
      <c r="B382" s="11"/>
      <c r="C382" s="33" t="s">
        <v>441</v>
      </c>
      <c r="D382" s="34" t="s">
        <v>158</v>
      </c>
      <c r="E382" s="9" t="s">
        <v>34</v>
      </c>
      <c r="F382" s="9">
        <v>1946</v>
      </c>
      <c r="G382" s="57" t="s">
        <v>77</v>
      </c>
      <c r="H382" s="40" t="str">
        <f>IF(E382="M",LOOKUP($H$2-F382,{0;40;50;60;70},{"muži A";"muži B";"muži C";"muži D";"muži E"}),IF(E382="Ž",LOOKUP($H$2-F382,{0;40;50},{"ženy F";"ženy G";"ženy H"}),"ERR"))</f>
        <v>muži E</v>
      </c>
    </row>
    <row r="383" spans="1:8" x14ac:dyDescent="0.25">
      <c r="A383">
        <v>378</v>
      </c>
      <c r="B383" s="11"/>
      <c r="C383" s="33" t="s">
        <v>575</v>
      </c>
      <c r="D383" s="34" t="s">
        <v>140</v>
      </c>
      <c r="E383" s="9" t="s">
        <v>34</v>
      </c>
      <c r="F383" s="9">
        <v>1983</v>
      </c>
      <c r="G383" s="57" t="s">
        <v>594</v>
      </c>
      <c r="H383" s="40" t="str">
        <f>IF(E383="M",LOOKUP($H$2-F383,{0;40;50;60;70},{"muži A";"muži B";"muži C";"muži D";"muži E"}),IF(E383="Ž",LOOKUP($H$2-F383,{0;40;50},{"ženy F";"ženy G";"ženy H"}),"ERR"))</f>
        <v>muži B</v>
      </c>
    </row>
    <row r="384" spans="1:8" x14ac:dyDescent="0.25">
      <c r="A384">
        <v>379</v>
      </c>
      <c r="B384" s="11"/>
      <c r="C384" s="33" t="s">
        <v>575</v>
      </c>
      <c r="D384" s="34" t="s">
        <v>346</v>
      </c>
      <c r="E384" s="9" t="s">
        <v>34</v>
      </c>
      <c r="F384" s="9">
        <v>1980</v>
      </c>
      <c r="G384" s="57"/>
      <c r="H384" s="40" t="str">
        <f>IF(E384="M",LOOKUP($H$2-F384,{0;40;50;60;70},{"muži A";"muži B";"muži C";"muži D";"muži E"}),IF(E384="Ž",LOOKUP($H$2-F384,{0;40;50},{"ženy F";"ženy G";"ženy H"}),"ERR"))</f>
        <v>muži B</v>
      </c>
    </row>
    <row r="385" spans="1:8" x14ac:dyDescent="0.25">
      <c r="A385">
        <v>380</v>
      </c>
      <c r="B385" s="11"/>
      <c r="C385" s="33" t="s">
        <v>353</v>
      </c>
      <c r="D385" s="34" t="s">
        <v>351</v>
      </c>
      <c r="E385" s="9" t="s">
        <v>34</v>
      </c>
      <c r="F385" s="9">
        <v>1978</v>
      </c>
      <c r="G385" s="57" t="s">
        <v>10</v>
      </c>
      <c r="H385" s="40" t="str">
        <f>IF(E385="M",LOOKUP($H$2-F385,{0;40;50;60;70},{"muži A";"muži B";"muži C";"muži D";"muži E"}),IF(E385="Ž",LOOKUP($H$2-F385,{0;40;50},{"ženy F";"ženy G";"ženy H"}),"ERR"))</f>
        <v>muži B</v>
      </c>
    </row>
    <row r="386" spans="1:8" x14ac:dyDescent="0.25">
      <c r="A386">
        <v>381</v>
      </c>
      <c r="B386" s="11"/>
      <c r="C386" s="33" t="s">
        <v>340</v>
      </c>
      <c r="D386" s="34" t="s">
        <v>339</v>
      </c>
      <c r="E386" s="9" t="s">
        <v>33</v>
      </c>
      <c r="F386" s="9">
        <v>2001</v>
      </c>
      <c r="G386" s="57" t="s">
        <v>15</v>
      </c>
      <c r="H386" s="40" t="str">
        <f>IF(E386="M",LOOKUP($H$2-F386,{0;40;50;60;70},{"muži A";"muži B";"muži C";"muži D";"muži E"}),IF(E386="Ž",LOOKUP($H$2-F386,{0;40;50},{"ženy F";"ženy G";"ženy H"}),"ERR"))</f>
        <v>ženy F</v>
      </c>
    </row>
    <row r="387" spans="1:8" x14ac:dyDescent="0.25">
      <c r="A387">
        <v>382</v>
      </c>
      <c r="B387" s="11"/>
      <c r="C387" s="33" t="s">
        <v>147</v>
      </c>
      <c r="D387" s="34" t="s">
        <v>142</v>
      </c>
      <c r="E387" s="9" t="s">
        <v>34</v>
      </c>
      <c r="F387" s="9">
        <v>1994</v>
      </c>
      <c r="G387" s="57" t="s">
        <v>4</v>
      </c>
      <c r="H387" s="40" t="str">
        <f>IF(E387="M",LOOKUP($H$2-F387,{0;40;50;60;70},{"muži A";"muži B";"muži C";"muži D";"muži E"}),IF(E387="Ž",LOOKUP($H$2-F387,{0;40;50},{"ženy F";"ženy G";"ženy H"}),"ERR"))</f>
        <v>muži A</v>
      </c>
    </row>
    <row r="388" spans="1:8" x14ac:dyDescent="0.25">
      <c r="A388">
        <v>383</v>
      </c>
      <c r="B388" s="11"/>
      <c r="C388" s="33" t="s">
        <v>686</v>
      </c>
      <c r="D388" s="34" t="s">
        <v>232</v>
      </c>
      <c r="E388" s="9" t="s">
        <v>34</v>
      </c>
      <c r="F388" s="9">
        <v>1976</v>
      </c>
      <c r="G388" s="57" t="s">
        <v>43</v>
      </c>
      <c r="H388" s="40" t="str">
        <f>IF(E388="M",LOOKUP($H$2-F388,{0;40;50;60;70},{"muži A";"muži B";"muži C";"muži D";"muži E"}),IF(E388="Ž",LOOKUP($H$2-F388,{0;40;50},{"ženy F";"ženy G";"ženy H"}),"ERR"))</f>
        <v>muži B</v>
      </c>
    </row>
    <row r="389" spans="1:8" x14ac:dyDescent="0.25">
      <c r="A389">
        <v>384</v>
      </c>
      <c r="B389" s="11"/>
      <c r="C389" s="33" t="s">
        <v>196</v>
      </c>
      <c r="D389" s="34" t="s">
        <v>195</v>
      </c>
      <c r="E389" s="9" t="s">
        <v>33</v>
      </c>
      <c r="F389" s="9">
        <v>1970</v>
      </c>
      <c r="G389" s="57" t="s">
        <v>15</v>
      </c>
      <c r="H389" s="40" t="str">
        <f>IF(E389="M",LOOKUP($H$2-F389,{0;40;50;60;70},{"muži A";"muži B";"muži C";"muži D";"muži E"}),IF(E389="Ž",LOOKUP($H$2-F389,{0;40;50},{"ženy F";"ženy G";"ženy H"}),"ERR"))</f>
        <v>ženy H</v>
      </c>
    </row>
    <row r="390" spans="1:8" x14ac:dyDescent="0.25">
      <c r="A390">
        <v>385</v>
      </c>
      <c r="B390" s="11"/>
      <c r="C390" s="33" t="s">
        <v>599</v>
      </c>
      <c r="D390" s="34" t="s">
        <v>600</v>
      </c>
      <c r="E390" s="9" t="s">
        <v>34</v>
      </c>
      <c r="F390" s="9">
        <v>1999</v>
      </c>
      <c r="G390" s="57" t="s">
        <v>601</v>
      </c>
      <c r="H390" s="40" t="str">
        <f>IF(E390="M",LOOKUP($H$2-F390,{0;40;50;60;70},{"muži A";"muži B";"muži C";"muži D";"muži E"}),IF(E390="Ž",LOOKUP($H$2-F390,{0;40;50},{"ženy F";"ženy G";"ženy H"}),"ERR"))</f>
        <v>muži A</v>
      </c>
    </row>
    <row r="391" spans="1:8" x14ac:dyDescent="0.25">
      <c r="A391">
        <v>386</v>
      </c>
      <c r="B391" s="11"/>
      <c r="C391" s="33" t="s">
        <v>464</v>
      </c>
      <c r="D391" s="34" t="s">
        <v>463</v>
      </c>
      <c r="E391" s="9" t="s">
        <v>34</v>
      </c>
      <c r="F391" s="9">
        <v>1971</v>
      </c>
      <c r="G391" s="57" t="s">
        <v>465</v>
      </c>
      <c r="H391" s="40" t="str">
        <f>IF(E391="M",LOOKUP($H$2-F391,{0;40;50;60;70},{"muži A";"muži B";"muži C";"muži D";"muži E"}),IF(E391="Ž",LOOKUP($H$2-F391,{0;40;50},{"ženy F";"ženy G";"ženy H"}),"ERR"))</f>
        <v>muži C</v>
      </c>
    </row>
    <row r="392" spans="1:8" x14ac:dyDescent="0.25">
      <c r="A392">
        <v>387</v>
      </c>
      <c r="B392" s="11"/>
      <c r="C392" s="33" t="s">
        <v>604</v>
      </c>
      <c r="D392" s="34" t="s">
        <v>181</v>
      </c>
      <c r="E392" s="9" t="s">
        <v>34</v>
      </c>
      <c r="F392" s="9">
        <v>2013</v>
      </c>
      <c r="G392" s="57" t="s">
        <v>35</v>
      </c>
      <c r="H392" s="40" t="s">
        <v>430</v>
      </c>
    </row>
    <row r="393" spans="1:8" x14ac:dyDescent="0.25">
      <c r="A393">
        <v>388</v>
      </c>
      <c r="B393" s="11"/>
      <c r="C393" s="33" t="s">
        <v>603</v>
      </c>
      <c r="D393" s="34" t="s">
        <v>189</v>
      </c>
      <c r="E393" s="9" t="s">
        <v>33</v>
      </c>
      <c r="F393" s="9">
        <v>2009</v>
      </c>
      <c r="G393" s="57" t="s">
        <v>35</v>
      </c>
      <c r="H393" s="40" t="s">
        <v>430</v>
      </c>
    </row>
    <row r="394" spans="1:8" x14ac:dyDescent="0.25">
      <c r="A394">
        <v>389</v>
      </c>
      <c r="B394" s="11"/>
      <c r="C394" s="33" t="s">
        <v>502</v>
      </c>
      <c r="D394" s="34" t="s">
        <v>503</v>
      </c>
      <c r="E394" s="9" t="s">
        <v>33</v>
      </c>
      <c r="F394" s="9">
        <v>1980</v>
      </c>
      <c r="G394" s="57"/>
      <c r="H394" s="40" t="str">
        <f>IF(E394="M",LOOKUP($H$2-F394,{0;40;50;60;70},{"muži A";"muži B";"muži C";"muži D";"muži E"}),IF(E394="Ž",LOOKUP($H$2-F394,{0;40;50},{"ženy F";"ženy G";"ženy H"}),"ERR"))</f>
        <v>ženy G</v>
      </c>
    </row>
    <row r="395" spans="1:8" x14ac:dyDescent="0.25">
      <c r="A395">
        <v>390</v>
      </c>
      <c r="B395" s="11"/>
      <c r="C395" s="33" t="s">
        <v>393</v>
      </c>
      <c r="D395" s="34" t="s">
        <v>140</v>
      </c>
      <c r="E395" s="9" t="s">
        <v>34</v>
      </c>
      <c r="F395" s="9">
        <v>1999</v>
      </c>
      <c r="G395" s="57" t="s">
        <v>8</v>
      </c>
      <c r="H395" s="40" t="str">
        <f>IF(E395="M",LOOKUP($H$2-F395,{0;40;50;60;70},{"muži A";"muži B";"muži C";"muži D";"muži E"}),IF(E395="Ž",LOOKUP($H$2-F395,{0;40;50},{"ženy F";"ženy G";"ženy H"}),"ERR"))</f>
        <v>muži A</v>
      </c>
    </row>
    <row r="396" spans="1:8" x14ac:dyDescent="0.25">
      <c r="A396">
        <v>391</v>
      </c>
      <c r="B396" s="11"/>
      <c r="C396" s="33" t="s">
        <v>617</v>
      </c>
      <c r="D396" s="34" t="s">
        <v>232</v>
      </c>
      <c r="E396" s="9" t="s">
        <v>34</v>
      </c>
      <c r="F396" s="9">
        <v>1971</v>
      </c>
      <c r="G396" s="57" t="s">
        <v>15</v>
      </c>
      <c r="H396" s="40" t="str">
        <f>IF(E396="M",LOOKUP($H$2-F396,{0;40;50;60;70},{"muži A";"muži B";"muži C";"muži D";"muži E"}),IF(E396="Ž",LOOKUP($H$2-F396,{0;40;50},{"ženy F";"ženy G";"ženy H"}),"ERR"))</f>
        <v>muži C</v>
      </c>
    </row>
    <row r="397" spans="1:8" x14ac:dyDescent="0.25">
      <c r="A397">
        <v>392</v>
      </c>
      <c r="B397" s="11"/>
      <c r="C397" s="33" t="s">
        <v>688</v>
      </c>
      <c r="D397" s="34" t="s">
        <v>354</v>
      </c>
      <c r="E397" s="9" t="s">
        <v>34</v>
      </c>
      <c r="F397" s="9">
        <v>1957</v>
      </c>
      <c r="G397" s="57" t="s">
        <v>43</v>
      </c>
      <c r="H397" s="40" t="str">
        <f>IF(E397="M",LOOKUP($H$2-F397,{0;40;50;60;70},{"muži A";"muži B";"muži C";"muži D";"muži E"}),IF(E397="Ž",LOOKUP($H$2-F397,{0;40;50},{"ženy F";"ženy G";"ženy H"}),"ERR"))</f>
        <v>muži D</v>
      </c>
    </row>
    <row r="398" spans="1:8" x14ac:dyDescent="0.25">
      <c r="A398">
        <v>393</v>
      </c>
      <c r="B398" s="11"/>
      <c r="C398" s="33" t="s">
        <v>96</v>
      </c>
      <c r="D398" s="34" t="s">
        <v>95</v>
      </c>
      <c r="E398" s="9" t="s">
        <v>34</v>
      </c>
      <c r="F398" s="9">
        <v>1979</v>
      </c>
      <c r="G398" s="57" t="s">
        <v>6</v>
      </c>
      <c r="H398" s="40" t="str">
        <f>IF(E398="M",LOOKUP($H$2-F398,{0;40;50;60;70},{"muži A";"muži B";"muži C";"muži D";"muži E"}),IF(E398="Ž",LOOKUP($H$2-F398,{0;40;50},{"ženy F";"ženy G";"ženy H"}),"ERR"))</f>
        <v>muži B</v>
      </c>
    </row>
    <row r="399" spans="1:8" x14ac:dyDescent="0.25">
      <c r="A399">
        <v>394</v>
      </c>
      <c r="B399" s="11"/>
      <c r="C399" s="33" t="s">
        <v>369</v>
      </c>
      <c r="D399" s="34" t="s">
        <v>142</v>
      </c>
      <c r="E399" s="9" t="s">
        <v>34</v>
      </c>
      <c r="F399" s="9">
        <v>1965</v>
      </c>
      <c r="G399" s="57" t="s">
        <v>7</v>
      </c>
      <c r="H399" s="40" t="str">
        <f>IF(E399="M",LOOKUP($H$2-F399,{0;40;50;60;70},{"muži A";"muži B";"muži C";"muži D";"muži E"}),IF(E399="Ž",LOOKUP($H$2-F399,{0;40;50},{"ženy F";"ženy G";"ženy H"}),"ERR"))</f>
        <v>muži C</v>
      </c>
    </row>
    <row r="400" spans="1:8" x14ac:dyDescent="0.25">
      <c r="A400">
        <v>395</v>
      </c>
      <c r="B400" s="11"/>
      <c r="C400" s="33" t="s">
        <v>148</v>
      </c>
      <c r="D400" s="34" t="s">
        <v>142</v>
      </c>
      <c r="E400" s="9" t="s">
        <v>34</v>
      </c>
      <c r="F400" s="9">
        <v>1969</v>
      </c>
      <c r="G400" s="57" t="s">
        <v>86</v>
      </c>
      <c r="H400" s="40" t="str">
        <f>IF(E400="M",LOOKUP($H$2-F400,{0;40;50;60;70},{"muži A";"muži B";"muži C";"muži D";"muži E"}),IF(E400="Ž",LOOKUP($H$2-F400,{0;40;50},{"ženy F";"ženy G";"ženy H"}),"ERR"))</f>
        <v>muži C</v>
      </c>
    </row>
    <row r="401" spans="1:8" x14ac:dyDescent="0.25">
      <c r="A401">
        <v>396</v>
      </c>
      <c r="B401" s="11"/>
      <c r="C401" s="33" t="s">
        <v>192</v>
      </c>
      <c r="D401" s="34" t="s">
        <v>191</v>
      </c>
      <c r="E401" s="9" t="s">
        <v>33</v>
      </c>
      <c r="F401" s="9">
        <v>1975</v>
      </c>
      <c r="G401" s="57" t="s">
        <v>86</v>
      </c>
      <c r="H401" s="40" t="str">
        <f>IF(E401="M",LOOKUP($H$2-F401,{0;40;50;60;70},{"muži A";"muži B";"muži C";"muži D";"muži E"}),IF(E401="Ž",LOOKUP($H$2-F401,{0;40;50},{"ženy F";"ženy G";"ženy H"}),"ERR"))</f>
        <v>ženy G</v>
      </c>
    </row>
    <row r="402" spans="1:8" x14ac:dyDescent="0.25">
      <c r="A402">
        <v>397</v>
      </c>
      <c r="B402" s="11"/>
      <c r="C402" s="33" t="s">
        <v>239</v>
      </c>
      <c r="D402" s="34" t="s">
        <v>232</v>
      </c>
      <c r="E402" s="9" t="s">
        <v>34</v>
      </c>
      <c r="F402" s="9">
        <v>1974</v>
      </c>
      <c r="G402" s="57" t="s">
        <v>22</v>
      </c>
      <c r="H402" s="40" t="str">
        <f>IF(E402="M",LOOKUP($H$2-F402,{0;40;50;60;70},{"muži A";"muži B";"muži C";"muži D";"muži E"}),IF(E402="Ž",LOOKUP($H$2-F402,{0;40;50},{"ženy F";"ženy G";"ženy H"}),"ERR"))</f>
        <v>muži C</v>
      </c>
    </row>
    <row r="403" spans="1:8" x14ac:dyDescent="0.25">
      <c r="A403">
        <v>398</v>
      </c>
      <c r="B403" s="11"/>
      <c r="C403" s="33" t="s">
        <v>311</v>
      </c>
      <c r="D403" s="34" t="s">
        <v>309</v>
      </c>
      <c r="E403" s="9" t="s">
        <v>34</v>
      </c>
      <c r="F403" s="9">
        <v>1973</v>
      </c>
      <c r="G403" s="57" t="s">
        <v>6</v>
      </c>
      <c r="H403" s="40" t="str">
        <f>IF(E403="M",LOOKUP($H$2-F403,{0;40;50;60;70},{"muži A";"muži B";"muži C";"muži D";"muži E"}),IF(E403="Ž",LOOKUP($H$2-F403,{0;40;50},{"ženy F";"ženy G";"ženy H"}),"ERR"))</f>
        <v>muži C</v>
      </c>
    </row>
    <row r="404" spans="1:8" x14ac:dyDescent="0.25">
      <c r="A404">
        <v>399</v>
      </c>
      <c r="B404" s="11"/>
      <c r="C404" s="33" t="s">
        <v>288</v>
      </c>
      <c r="D404" s="34" t="s">
        <v>130</v>
      </c>
      <c r="E404" s="9" t="s">
        <v>34</v>
      </c>
      <c r="F404" s="9">
        <v>1966</v>
      </c>
      <c r="G404" s="57" t="s">
        <v>38</v>
      </c>
      <c r="H404" s="40" t="str">
        <f>IF(E404="M",LOOKUP($H$2-F404,{0;40;50;60;70},{"muži A";"muži B";"muži C";"muži D";"muži E"}),IF(E404="Ž",LOOKUP($H$2-F404,{0;40;50},{"ženy F";"ženy G";"ženy H"}),"ERR"))</f>
        <v>muži C</v>
      </c>
    </row>
    <row r="405" spans="1:8" x14ac:dyDescent="0.25">
      <c r="A405">
        <v>400</v>
      </c>
      <c r="B405" s="11"/>
      <c r="C405" s="33" t="s">
        <v>675</v>
      </c>
      <c r="D405" s="34" t="s">
        <v>167</v>
      </c>
      <c r="E405" s="9" t="s">
        <v>34</v>
      </c>
      <c r="F405" s="9">
        <v>1980</v>
      </c>
      <c r="G405" s="57" t="s">
        <v>676</v>
      </c>
      <c r="H405" s="40" t="str">
        <f>IF(E405="M",LOOKUP($H$2-F405,{0;40;50;60;70},{"muži A";"muži B";"muži C";"muži D";"muži E"}),IF(E405="Ž",LOOKUP($H$2-F405,{0;40;50},{"ženy F";"ženy G";"ženy H"}),"ERR"))</f>
        <v>muži B</v>
      </c>
    </row>
    <row r="406" spans="1:8" x14ac:dyDescent="0.25">
      <c r="A406">
        <v>401</v>
      </c>
      <c r="B406" s="11"/>
      <c r="C406" s="33" t="s">
        <v>425</v>
      </c>
      <c r="D406" s="34" t="s">
        <v>185</v>
      </c>
      <c r="E406" s="9" t="s">
        <v>34</v>
      </c>
      <c r="F406" s="9">
        <v>1964</v>
      </c>
      <c r="G406" s="57" t="s">
        <v>426</v>
      </c>
      <c r="H406" s="40" t="str">
        <f>IF(E406="M",LOOKUP($H$2-F406,{0;40;50;60;70},{"muži A";"muži B";"muži C";"muži D";"muži E"}),IF(E406="Ž",LOOKUP($H$2-F406,{0;40;50},{"ženy F";"ženy G";"ženy H"}),"ERR"))</f>
        <v>muži D</v>
      </c>
    </row>
    <row r="407" spans="1:8" x14ac:dyDescent="0.25">
      <c r="A407">
        <v>402</v>
      </c>
      <c r="B407" s="11"/>
      <c r="C407" s="33" t="s">
        <v>114</v>
      </c>
      <c r="D407" s="34" t="s">
        <v>113</v>
      </c>
      <c r="E407" s="9" t="s">
        <v>34</v>
      </c>
      <c r="F407" s="9">
        <v>1980</v>
      </c>
      <c r="G407" s="57" t="s">
        <v>6</v>
      </c>
      <c r="H407" s="40" t="str">
        <f>IF(E407="M",LOOKUP($H$2-F407,{0;40;50;60;70},{"muži A";"muži B";"muži C";"muži D";"muži E"}),IF(E407="Ž",LOOKUP($H$2-F407,{0;40;50},{"ženy F";"ženy G";"ženy H"}),"ERR"))</f>
        <v>muži B</v>
      </c>
    </row>
    <row r="408" spans="1:8" x14ac:dyDescent="0.25">
      <c r="A408">
        <v>403</v>
      </c>
      <c r="B408" s="11"/>
      <c r="C408" s="33" t="s">
        <v>500</v>
      </c>
      <c r="D408" s="34" t="s">
        <v>338</v>
      </c>
      <c r="E408" s="9" t="s">
        <v>34</v>
      </c>
      <c r="F408" s="9">
        <v>1954</v>
      </c>
      <c r="G408" s="57" t="s">
        <v>501</v>
      </c>
      <c r="H408" s="40" t="str">
        <f>IF(E408="M",LOOKUP($H$2-F408,{0;40;50;60;70},{"muži A";"muži B";"muži C";"muži D";"muži E"}),IF(E408="Ž",LOOKUP($H$2-F408,{0;40;50},{"ženy F";"ženy G";"ženy H"}),"ERR"))</f>
        <v>muži E</v>
      </c>
    </row>
    <row r="409" spans="1:8" x14ac:dyDescent="0.25">
      <c r="A409">
        <v>404</v>
      </c>
      <c r="B409" s="11"/>
      <c r="C409" s="34" t="s">
        <v>128</v>
      </c>
      <c r="D409" s="34" t="s">
        <v>127</v>
      </c>
      <c r="E409" s="9" t="s">
        <v>34</v>
      </c>
      <c r="F409" s="9">
        <v>2002</v>
      </c>
      <c r="G409" s="57" t="s">
        <v>15</v>
      </c>
      <c r="H409" s="40" t="str">
        <f>IF(E409="M",LOOKUP($H$2-F409,{0;40;50;60;70},{"muži A";"muži B";"muži C";"muži D";"muži E"}),IF(E409="Ž",LOOKUP($H$2-F409,{0;40;50},{"ženy F";"ženy G";"ženy H"}),"ERR"))</f>
        <v>muži A</v>
      </c>
    </row>
    <row r="410" spans="1:8" x14ac:dyDescent="0.25">
      <c r="A410">
        <v>405</v>
      </c>
      <c r="B410" s="11"/>
      <c r="C410" s="33" t="s">
        <v>385</v>
      </c>
      <c r="D410" s="34" t="s">
        <v>296</v>
      </c>
      <c r="E410" s="9" t="s">
        <v>34</v>
      </c>
      <c r="F410" s="9">
        <v>2002</v>
      </c>
      <c r="G410" s="57" t="s">
        <v>4</v>
      </c>
      <c r="H410" s="40" t="s">
        <v>430</v>
      </c>
    </row>
    <row r="411" spans="1:8" x14ac:dyDescent="0.25">
      <c r="A411">
        <v>406</v>
      </c>
      <c r="B411" s="11"/>
      <c r="C411" s="33" t="s">
        <v>362</v>
      </c>
      <c r="D411" s="34" t="s">
        <v>359</v>
      </c>
      <c r="E411" s="9" t="s">
        <v>33</v>
      </c>
      <c r="F411" s="9">
        <v>1981</v>
      </c>
      <c r="G411" s="57" t="s">
        <v>77</v>
      </c>
      <c r="H411" s="40" t="str">
        <f>IF(E411="M",LOOKUP($H$2-F411,{0;40;50;60;70},{"muži A";"muži B";"muži C";"muži D";"muži E"}),IF(E411="Ž",LOOKUP($H$2-F411,{0;40;50},{"ženy F";"ženy G";"ženy H"}),"ERR"))</f>
        <v>ženy G</v>
      </c>
    </row>
    <row r="412" spans="1:8" x14ac:dyDescent="0.25">
      <c r="A412">
        <v>407</v>
      </c>
      <c r="B412" s="11"/>
      <c r="C412" s="33" t="s">
        <v>362</v>
      </c>
      <c r="D412" s="34" t="s">
        <v>359</v>
      </c>
      <c r="E412" s="9" t="s">
        <v>33</v>
      </c>
      <c r="F412" s="9">
        <v>1981</v>
      </c>
      <c r="G412" s="57" t="s">
        <v>43</v>
      </c>
      <c r="H412" s="40" t="str">
        <f>IF(E412="M",LOOKUP($H$2-F412,{0;40;50;60;70},{"muži A";"muži B";"muži C";"muži D";"muži E"}),IF(E412="Ž",LOOKUP($H$2-F412,{0;40;50},{"ženy F";"ženy G";"ženy H"}),"ERR"))</f>
        <v>ženy G</v>
      </c>
    </row>
    <row r="413" spans="1:8" x14ac:dyDescent="0.25">
      <c r="A413">
        <v>408</v>
      </c>
      <c r="B413" s="11"/>
      <c r="C413" s="33" t="s">
        <v>188</v>
      </c>
      <c r="D413" s="34" t="s">
        <v>185</v>
      </c>
      <c r="E413" s="9" t="s">
        <v>34</v>
      </c>
      <c r="F413" s="9">
        <v>1971</v>
      </c>
      <c r="G413" s="57" t="s">
        <v>25</v>
      </c>
      <c r="H413" s="40" t="str">
        <f>IF(E413="M",LOOKUP($H$2-F413,{0;40;50;60;70},{"muži A";"muži B";"muži C";"muži D";"muži E"}),IF(E413="Ž",LOOKUP($H$2-F413,{0;40;50},{"ženy F";"ženy G";"ženy H"}),"ERR"))</f>
        <v>muži C</v>
      </c>
    </row>
    <row r="414" spans="1:8" x14ac:dyDescent="0.25">
      <c r="A414">
        <v>409</v>
      </c>
      <c r="B414" s="11"/>
      <c r="C414" s="33" t="s">
        <v>193</v>
      </c>
      <c r="D414" s="34" t="s">
        <v>191</v>
      </c>
      <c r="E414" s="9" t="s">
        <v>33</v>
      </c>
      <c r="F414" s="9">
        <v>1977</v>
      </c>
      <c r="G414" s="57" t="s">
        <v>25</v>
      </c>
      <c r="H414" s="40" t="str">
        <f>IF(E414="M",LOOKUP($H$2-F414,{0;40;50;60;70},{"muži A";"muži B";"muži C";"muži D";"muži E"}),IF(E414="Ž",LOOKUP($H$2-F414,{0;40;50},{"ženy F";"ženy G";"ženy H"}),"ERR"))</f>
        <v>ženy G</v>
      </c>
    </row>
    <row r="415" spans="1:8" x14ac:dyDescent="0.25">
      <c r="A415">
        <v>410</v>
      </c>
      <c r="B415" s="11"/>
      <c r="C415" s="33" t="s">
        <v>451</v>
      </c>
      <c r="D415" s="34" t="s">
        <v>243</v>
      </c>
      <c r="E415" s="9" t="s">
        <v>34</v>
      </c>
      <c r="F415" s="9">
        <v>1974</v>
      </c>
      <c r="G415" s="57" t="s">
        <v>7</v>
      </c>
      <c r="H415" s="40" t="str">
        <f>IF(E415="M",LOOKUP($H$2-F415,{0;40;50;60;70},{"muži A";"muži B";"muži C";"muži D";"muži E"}),IF(E415="Ž",LOOKUP($H$2-F415,{0;40;50},{"ženy F";"ženy G";"ženy H"}),"ERR"))</f>
        <v>muži C</v>
      </c>
    </row>
    <row r="416" spans="1:8" x14ac:dyDescent="0.25">
      <c r="A416">
        <v>411</v>
      </c>
      <c r="B416" s="11"/>
      <c r="C416" s="33" t="s">
        <v>457</v>
      </c>
      <c r="D416" s="34" t="s">
        <v>456</v>
      </c>
      <c r="E416" s="9" t="s">
        <v>34</v>
      </c>
      <c r="F416" s="9">
        <v>1964</v>
      </c>
      <c r="G416" s="57" t="s">
        <v>458</v>
      </c>
      <c r="H416" s="40" t="str">
        <f>IF(E416="M",LOOKUP($H$2-F416,{0;40;50;60;70},{"muži A";"muži B";"muži C";"muži D";"muži E"}),IF(E416="Ž",LOOKUP($H$2-F416,{0;40;50},{"ženy F";"ženy G";"ženy H"}),"ERR"))</f>
        <v>muži D</v>
      </c>
    </row>
    <row r="417" spans="1:8" x14ac:dyDescent="0.25">
      <c r="A417">
        <v>412</v>
      </c>
      <c r="B417" s="11"/>
      <c r="C417" s="33" t="s">
        <v>164</v>
      </c>
      <c r="D417" s="34" t="s">
        <v>163</v>
      </c>
      <c r="E417" s="9" t="s">
        <v>33</v>
      </c>
      <c r="F417" s="9">
        <v>1983</v>
      </c>
      <c r="G417" s="57" t="s">
        <v>7</v>
      </c>
      <c r="H417" s="40" t="str">
        <f>IF(E417="M",LOOKUP($H$2-F417,{0;40;50;60;70},{"muži A";"muži B";"muži C";"muži D";"muži E"}),IF(E417="Ž",LOOKUP($H$2-F417,{0;40;50},{"ženy F";"ženy G";"ženy H"}),"ERR"))</f>
        <v>ženy G</v>
      </c>
    </row>
    <row r="418" spans="1:8" x14ac:dyDescent="0.25">
      <c r="A418">
        <v>413</v>
      </c>
      <c r="B418" s="11"/>
      <c r="C418" s="33" t="s">
        <v>201</v>
      </c>
      <c r="D418" s="34" t="s">
        <v>200</v>
      </c>
      <c r="E418" s="9" t="s">
        <v>34</v>
      </c>
      <c r="F418" s="9">
        <v>1955</v>
      </c>
      <c r="G418" s="57" t="s">
        <v>13</v>
      </c>
      <c r="H418" s="40" t="str">
        <f>IF(E418="M",LOOKUP($H$2-F418,{0;40;50;60;70},{"muži A";"muži B";"muži C";"muži D";"muži E"}),IF(E418="Ž",LOOKUP($H$2-F418,{0;40;50},{"ženy F";"ženy G";"ženy H"}),"ERR"))</f>
        <v>muži D</v>
      </c>
    </row>
    <row r="419" spans="1:8" x14ac:dyDescent="0.25">
      <c r="A419">
        <v>414</v>
      </c>
      <c r="B419" s="11"/>
      <c r="C419" s="33" t="s">
        <v>444</v>
      </c>
      <c r="D419" s="34" t="s">
        <v>314</v>
      </c>
      <c r="E419" s="9" t="s">
        <v>34</v>
      </c>
      <c r="F419" s="9">
        <v>1993</v>
      </c>
      <c r="G419" s="57" t="s">
        <v>660</v>
      </c>
      <c r="H419" s="40" t="str">
        <f>IF(E419="M",LOOKUP($H$2-F419,{0;40;50;60;70},{"muži A";"muži B";"muži C";"muži D";"muži E"}),IF(E419="Ž",LOOKUP($H$2-F419,{0;40;50},{"ženy F";"ženy G";"ženy H"}),"ERR"))</f>
        <v>muži A</v>
      </c>
    </row>
    <row r="420" spans="1:8" x14ac:dyDescent="0.25">
      <c r="A420">
        <v>415</v>
      </c>
      <c r="B420" s="11"/>
      <c r="C420" s="33" t="s">
        <v>444</v>
      </c>
      <c r="D420" s="34" t="s">
        <v>127</v>
      </c>
      <c r="E420" s="9" t="s">
        <v>34</v>
      </c>
      <c r="F420" s="9">
        <v>1956</v>
      </c>
      <c r="G420" s="57" t="s">
        <v>445</v>
      </c>
      <c r="H420" s="40" t="str">
        <f>IF(E420="M",LOOKUP($H$2-F420,{0;40;50;60;70},{"muži A";"muži B";"muži C";"muži D";"muži E"}),IF(E420="Ž",LOOKUP($H$2-F420,{0;40;50},{"ženy F";"ženy G";"ženy H"}),"ERR"))</f>
        <v>muži D</v>
      </c>
    </row>
    <row r="421" spans="1:8" x14ac:dyDescent="0.25">
      <c r="A421">
        <v>416</v>
      </c>
      <c r="B421" s="11"/>
      <c r="C421" s="33" t="s">
        <v>444</v>
      </c>
      <c r="D421" s="34" t="s">
        <v>142</v>
      </c>
      <c r="E421" s="9" t="s">
        <v>34</v>
      </c>
      <c r="F421" s="9">
        <v>1982</v>
      </c>
      <c r="G421" s="57" t="s">
        <v>519</v>
      </c>
      <c r="H421" s="40" t="str">
        <f>IF(E421="M",LOOKUP($H$2-F421,{0;40;50;60;70},{"muži A";"muži B";"muži C";"muži D";"muži E"}),IF(E421="Ž",LOOKUP($H$2-F421,{0;40;50},{"ženy F";"ženy G";"ženy H"}),"ERR"))</f>
        <v>muži B</v>
      </c>
    </row>
    <row r="422" spans="1:8" x14ac:dyDescent="0.25">
      <c r="A422">
        <v>417</v>
      </c>
      <c r="B422" s="11"/>
      <c r="C422" s="33" t="s">
        <v>411</v>
      </c>
      <c r="D422" s="34" t="s">
        <v>232</v>
      </c>
      <c r="E422" s="9" t="s">
        <v>34</v>
      </c>
      <c r="F422" s="9">
        <v>1993</v>
      </c>
      <c r="G422" s="57" t="s">
        <v>6</v>
      </c>
      <c r="H422" s="40" t="str">
        <f>IF(E422="M",LOOKUP($H$2-F422,{0;40;50;60;70},{"muži A";"muži B";"muži C";"muži D";"muži E"}),IF(E422="Ž",LOOKUP($H$2-F422,{0;40;50},{"ženy F";"ženy G";"ženy H"}),"ERR"))</f>
        <v>muži A</v>
      </c>
    </row>
    <row r="423" spans="1:8" x14ac:dyDescent="0.25">
      <c r="A423">
        <v>418</v>
      </c>
      <c r="B423" s="11"/>
      <c r="C423" s="33" t="s">
        <v>377</v>
      </c>
      <c r="D423" s="34" t="s">
        <v>378</v>
      </c>
      <c r="E423" s="9" t="s">
        <v>34</v>
      </c>
      <c r="F423" s="9">
        <v>1974</v>
      </c>
      <c r="G423" s="57" t="s">
        <v>379</v>
      </c>
      <c r="H423" s="40" t="str">
        <f>IF(E423="M",LOOKUP($H$2-F423,{0;40;50;60;70},{"muži A";"muži B";"muži C";"muži D";"muži E"}),IF(E423="Ž",LOOKUP($H$2-F423,{0;40;50},{"ženy F";"ženy G";"ženy H"}),"ERR"))</f>
        <v>muži C</v>
      </c>
    </row>
    <row r="424" spans="1:8" x14ac:dyDescent="0.25">
      <c r="A424">
        <v>419</v>
      </c>
      <c r="B424" s="11"/>
      <c r="C424" s="33" t="s">
        <v>179</v>
      </c>
      <c r="D424" s="34" t="s">
        <v>167</v>
      </c>
      <c r="E424" s="9" t="s">
        <v>34</v>
      </c>
      <c r="F424" s="9">
        <v>1980</v>
      </c>
      <c r="G424" s="57" t="s">
        <v>84</v>
      </c>
      <c r="H424" s="40" t="str">
        <f>IF(E424="M",LOOKUP($H$2-F424,{0;40;50;60;70},{"muži A";"muži B";"muži C";"muži D";"muži E"}),IF(E424="Ž",LOOKUP($H$2-F424,{0;40;50},{"ženy F";"ženy G";"ženy H"}),"ERR"))</f>
        <v>muži B</v>
      </c>
    </row>
    <row r="425" spans="1:8" x14ac:dyDescent="0.25">
      <c r="A425">
        <v>420</v>
      </c>
      <c r="B425" s="11"/>
      <c r="C425" s="33" t="s">
        <v>250</v>
      </c>
      <c r="D425" s="34" t="s">
        <v>243</v>
      </c>
      <c r="E425" s="9" t="s">
        <v>34</v>
      </c>
      <c r="F425" s="9">
        <v>1986</v>
      </c>
      <c r="G425" s="57" t="s">
        <v>77</v>
      </c>
      <c r="H425" s="40" t="str">
        <f>IF(E425="M",LOOKUP($H$2-F425,{0;40;50;60;70},{"muži A";"muži B";"muži C";"muži D";"muži E"}),IF(E425="Ž",LOOKUP($H$2-F425,{0;40;50},{"ženy F";"ženy G";"ženy H"}),"ERR"))</f>
        <v>muži A</v>
      </c>
    </row>
    <row r="426" spans="1:8" x14ac:dyDescent="0.25">
      <c r="A426">
        <v>421</v>
      </c>
      <c r="B426" s="11"/>
      <c r="C426" s="33" t="s">
        <v>523</v>
      </c>
      <c r="D426" s="34" t="s">
        <v>524</v>
      </c>
      <c r="E426" s="9" t="s">
        <v>33</v>
      </c>
      <c r="F426" s="9">
        <v>1984</v>
      </c>
      <c r="G426" s="57" t="s">
        <v>525</v>
      </c>
      <c r="H426" s="40" t="str">
        <f>IF(E426="M",LOOKUP($H$2-F426,{0;40;50;60;70},{"muži A";"muži B";"muži C";"muži D";"muži E"}),IF(E426="Ž",LOOKUP($H$2-F426,{0;40;50},{"ženy F";"ženy G";"ženy H"}),"ERR"))</f>
        <v>ženy G</v>
      </c>
    </row>
    <row r="427" spans="1:8" x14ac:dyDescent="0.25">
      <c r="A427">
        <v>422</v>
      </c>
      <c r="B427" s="11"/>
      <c r="C427" s="33" t="s">
        <v>156</v>
      </c>
      <c r="D427" s="34" t="s">
        <v>154</v>
      </c>
      <c r="E427" s="9" t="s">
        <v>34</v>
      </c>
      <c r="F427" s="9">
        <v>1954</v>
      </c>
      <c r="G427" s="57" t="s">
        <v>42</v>
      </c>
      <c r="H427" s="40" t="str">
        <f>IF(E427="M",LOOKUP($H$2-F427,{0;40;50;60;70},{"muži A";"muži B";"muži C";"muži D";"muži E"}),IF(E427="Ž",LOOKUP($H$2-F427,{0;40;50},{"ženy F";"ženy G";"ženy H"}),"ERR"))</f>
        <v>muži E</v>
      </c>
    </row>
    <row r="428" spans="1:8" x14ac:dyDescent="0.25">
      <c r="A428">
        <v>423</v>
      </c>
      <c r="B428" s="11"/>
      <c r="C428" s="33" t="s">
        <v>402</v>
      </c>
      <c r="D428" s="34" t="s">
        <v>204</v>
      </c>
      <c r="E428" s="9" t="s">
        <v>34</v>
      </c>
      <c r="F428" s="9">
        <v>1968</v>
      </c>
      <c r="G428" s="57" t="s">
        <v>87</v>
      </c>
      <c r="H428" s="40" t="str">
        <f>IF(E428="M",LOOKUP($H$2-F428,{0;40;50;60;70},{"muži A";"muži B";"muži C";"muži D";"muži E"}),IF(E428="Ž",LOOKUP($H$2-F428,{0;40;50},{"ženy F";"ženy G";"ženy H"}),"ERR"))</f>
        <v>muži C</v>
      </c>
    </row>
    <row r="429" spans="1:8" x14ac:dyDescent="0.25">
      <c r="A429">
        <v>424</v>
      </c>
      <c r="B429" s="11"/>
      <c r="C429" s="33" t="s">
        <v>271</v>
      </c>
      <c r="D429" s="34" t="s">
        <v>268</v>
      </c>
      <c r="E429" s="9" t="s">
        <v>34</v>
      </c>
      <c r="F429" s="9">
        <v>1993</v>
      </c>
      <c r="G429" s="57" t="s">
        <v>36</v>
      </c>
      <c r="H429" s="40" t="str">
        <f>IF(E429="M",LOOKUP($H$2-F429,{0;40;50;60;70},{"muži A";"muži B";"muži C";"muži D";"muži E"}),IF(E429="Ž",LOOKUP($H$2-F429,{0;40;50},{"ženy F";"ženy G";"ženy H"}),"ERR"))</f>
        <v>muži A</v>
      </c>
    </row>
    <row r="430" spans="1:8" x14ac:dyDescent="0.25">
      <c r="A430">
        <v>425</v>
      </c>
      <c r="B430" s="11"/>
      <c r="C430" s="33" t="s">
        <v>566</v>
      </c>
      <c r="D430" s="34" t="s">
        <v>567</v>
      </c>
      <c r="E430" s="9" t="s">
        <v>34</v>
      </c>
      <c r="F430" s="9">
        <v>2012</v>
      </c>
      <c r="G430" s="57" t="s">
        <v>4</v>
      </c>
      <c r="H430" s="40" t="s">
        <v>430</v>
      </c>
    </row>
    <row r="431" spans="1:8" x14ac:dyDescent="0.25">
      <c r="A431">
        <v>426</v>
      </c>
      <c r="B431" s="11"/>
      <c r="C431" s="33" t="s">
        <v>416</v>
      </c>
      <c r="D431" s="34" t="s">
        <v>341</v>
      </c>
      <c r="E431" s="9" t="s">
        <v>33</v>
      </c>
      <c r="F431" s="9">
        <v>1980</v>
      </c>
      <c r="G431" s="57" t="s">
        <v>4</v>
      </c>
      <c r="H431" s="40" t="str">
        <f>IF(E431="M",LOOKUP($H$2-F431,{0;40;50;60;70},{"muži A";"muži B";"muži C";"muži D";"muži E"}),IF(E431="Ž",LOOKUP($H$2-F431,{0;40;50},{"ženy F";"ženy G";"ženy H"}),"ERR"))</f>
        <v>ženy G</v>
      </c>
    </row>
    <row r="432" spans="1:8" x14ac:dyDescent="0.25">
      <c r="A432">
        <v>427</v>
      </c>
      <c r="B432" s="11"/>
      <c r="C432" s="33" t="s">
        <v>717</v>
      </c>
      <c r="D432" s="34" t="s">
        <v>185</v>
      </c>
      <c r="E432" s="9" t="s">
        <v>34</v>
      </c>
      <c r="F432" s="9">
        <v>1983</v>
      </c>
      <c r="G432" s="57" t="s">
        <v>718</v>
      </c>
      <c r="H432" s="40" t="str">
        <f>IF(E432="M",LOOKUP($H$2-F432,{0;40;50;60;70},{"muži A";"muži B";"muži C";"muži D";"muži E"}),IF(E432="Ž",LOOKUP($H$2-F432,{0;40;50},{"ženy F";"ženy G";"ženy H"}),"ERR"))</f>
        <v>muži B</v>
      </c>
    </row>
    <row r="433" spans="1:8" x14ac:dyDescent="0.25">
      <c r="A433">
        <v>428</v>
      </c>
      <c r="B433" s="11"/>
      <c r="C433" s="33" t="s">
        <v>719</v>
      </c>
      <c r="D433" s="34" t="s">
        <v>359</v>
      </c>
      <c r="E433" s="9" t="s">
        <v>33</v>
      </c>
      <c r="F433" s="9">
        <v>1982</v>
      </c>
      <c r="G433" s="57" t="s">
        <v>718</v>
      </c>
      <c r="H433" s="40" t="s">
        <v>430</v>
      </c>
    </row>
    <row r="434" spans="1:8" x14ac:dyDescent="0.25">
      <c r="A434">
        <v>429</v>
      </c>
      <c r="B434" s="11"/>
      <c r="C434" s="33" t="s">
        <v>611</v>
      </c>
      <c r="D434" s="34" t="s">
        <v>612</v>
      </c>
      <c r="E434" s="9" t="s">
        <v>34</v>
      </c>
      <c r="F434" s="9">
        <v>2008</v>
      </c>
      <c r="G434" s="57" t="s">
        <v>571</v>
      </c>
      <c r="H434" s="40" t="s">
        <v>430</v>
      </c>
    </row>
    <row r="435" spans="1:8" x14ac:dyDescent="0.25">
      <c r="A435">
        <v>430</v>
      </c>
      <c r="B435" s="11"/>
      <c r="C435" s="33" t="s">
        <v>166</v>
      </c>
      <c r="D435" s="34" t="s">
        <v>165</v>
      </c>
      <c r="E435" s="9" t="s">
        <v>34</v>
      </c>
      <c r="F435" s="9">
        <v>1939</v>
      </c>
      <c r="G435" s="57" t="s">
        <v>55</v>
      </c>
      <c r="H435" s="40" t="str">
        <f>IF(E435="M",LOOKUP($H$2-F435,{0;40;50;60;70},{"muži A";"muži B";"muži C";"muži D";"muži E"}),IF(E435="Ž",LOOKUP($H$2-F435,{0;40;50},{"ženy F";"ženy G";"ženy H"}),"ERR"))</f>
        <v>muži E</v>
      </c>
    </row>
    <row r="436" spans="1:8" x14ac:dyDescent="0.25">
      <c r="A436">
        <v>431</v>
      </c>
      <c r="B436" s="11"/>
      <c r="C436" s="33" t="s">
        <v>132</v>
      </c>
      <c r="D436" s="34" t="s">
        <v>131</v>
      </c>
      <c r="E436" s="9" t="s">
        <v>33</v>
      </c>
      <c r="F436" s="9">
        <v>1961</v>
      </c>
      <c r="G436" s="57" t="s">
        <v>73</v>
      </c>
      <c r="H436" s="40" t="str">
        <f>IF(E436="M",LOOKUP($H$2-F436,{0;40;50;60;70},{"muži A";"muži B";"muži C";"muži D";"muži E"}),IF(E436="Ž",LOOKUP($H$2-F436,{0;40;50},{"ženy F";"ženy G";"ženy H"}),"ERR"))</f>
        <v>ženy H</v>
      </c>
    </row>
    <row r="437" spans="1:8" x14ac:dyDescent="0.25">
      <c r="A437">
        <v>432</v>
      </c>
      <c r="B437" s="11"/>
      <c r="C437" s="33" t="s">
        <v>677</v>
      </c>
      <c r="D437" s="34" t="s">
        <v>384</v>
      </c>
      <c r="E437" s="9" t="s">
        <v>34</v>
      </c>
      <c r="F437" s="9">
        <v>1985</v>
      </c>
      <c r="G437" s="57"/>
      <c r="H437" s="40" t="str">
        <f>IF(E437="M",LOOKUP($H$2-F437,{0;40;50;60;70},{"muži A";"muži B";"muži C";"muži D";"muži E"}),IF(E437="Ž",LOOKUP($H$2-F437,{0;40;50},{"ženy F";"ženy G";"ženy H"}),"ERR"))</f>
        <v>muži A</v>
      </c>
    </row>
    <row r="438" spans="1:8" x14ac:dyDescent="0.25">
      <c r="A438">
        <v>433</v>
      </c>
      <c r="B438" s="11"/>
      <c r="C438" s="33" t="s">
        <v>162</v>
      </c>
      <c r="D438" s="34" t="s">
        <v>158</v>
      </c>
      <c r="E438" s="9" t="s">
        <v>34</v>
      </c>
      <c r="F438" s="9">
        <v>1962</v>
      </c>
      <c r="G438" s="57" t="s">
        <v>7</v>
      </c>
      <c r="H438" s="40" t="str">
        <f>IF(E438="M",LOOKUP($H$2-F438,{0;40;50;60;70},{"muži A";"muži B";"muži C";"muži D";"muži E"}),IF(E438="Ž",LOOKUP($H$2-F438,{0;40;50},{"ženy F";"ženy G";"ženy H"}),"ERR"))</f>
        <v>muži D</v>
      </c>
    </row>
    <row r="439" spans="1:8" x14ac:dyDescent="0.25">
      <c r="A439">
        <v>434</v>
      </c>
      <c r="B439" s="11"/>
      <c r="C439" s="33" t="s">
        <v>133</v>
      </c>
      <c r="D439" s="34" t="s">
        <v>131</v>
      </c>
      <c r="E439" s="9" t="s">
        <v>33</v>
      </c>
      <c r="F439" s="9">
        <v>1955</v>
      </c>
      <c r="G439" s="57" t="s">
        <v>77</v>
      </c>
      <c r="H439" s="40" t="str">
        <f>IF(E439="M",LOOKUP($H$2-F439,{0;40;50;60;70},{"muži A";"muži B";"muži C";"muži D";"muži E"}),IF(E439="Ž",LOOKUP($H$2-F439,{0;40;50},{"ženy F";"ženy G";"ženy H"}),"ERR"))</f>
        <v>ženy H</v>
      </c>
    </row>
    <row r="440" spans="1:8" x14ac:dyDescent="0.25">
      <c r="A440">
        <v>435</v>
      </c>
      <c r="B440" s="11"/>
      <c r="C440" s="33" t="s">
        <v>414</v>
      </c>
      <c r="D440" s="34" t="s">
        <v>332</v>
      </c>
      <c r="E440" s="9" t="s">
        <v>34</v>
      </c>
      <c r="F440" s="9">
        <v>1972</v>
      </c>
      <c r="G440" s="57" t="s">
        <v>56</v>
      </c>
      <c r="H440" s="40" t="str">
        <f>IF(E440="M",LOOKUP($H$2-F440,{0;40;50;60;70},{"muži A";"muži B";"muži C";"muži D";"muži E"}),IF(E440="Ž",LOOKUP($H$2-F440,{0;40;50},{"ženy F";"ženy G";"ženy H"}),"ERR"))</f>
        <v>muži C</v>
      </c>
    </row>
    <row r="441" spans="1:8" x14ac:dyDescent="0.25">
      <c r="A441">
        <v>436</v>
      </c>
      <c r="B441" s="11"/>
      <c r="C441" s="33" t="s">
        <v>414</v>
      </c>
      <c r="D441" s="34" t="s">
        <v>332</v>
      </c>
      <c r="E441" s="9" t="s">
        <v>34</v>
      </c>
      <c r="F441" s="9">
        <v>2008</v>
      </c>
      <c r="G441" s="57" t="s">
        <v>534</v>
      </c>
      <c r="H441" s="40" t="str">
        <f>IF(E441="M",LOOKUP($H$2-F441,{0;40;50;60;70},{"muži A";"muži B";"muži C";"muži D";"muži E"}),IF(E441="Ž",LOOKUP($H$2-F441,{0;40;50},{"ženy F";"ženy G";"ženy H"}),"ERR"))</f>
        <v>muži A</v>
      </c>
    </row>
    <row r="442" spans="1:8" x14ac:dyDescent="0.25">
      <c r="A442">
        <v>437</v>
      </c>
      <c r="B442" s="11"/>
      <c r="C442" s="33" t="s">
        <v>692</v>
      </c>
      <c r="D442" s="34" t="s">
        <v>456</v>
      </c>
      <c r="E442" s="9" t="s">
        <v>34</v>
      </c>
      <c r="F442" s="9">
        <v>1980</v>
      </c>
      <c r="G442" s="57" t="s">
        <v>693</v>
      </c>
      <c r="H442" s="40" t="str">
        <f>IF(E442="M",LOOKUP($H$2-F442,{0;40;50;60;70},{"muži A";"muži B";"muži C";"muži D";"muži E"}),IF(E442="Ž",LOOKUP($H$2-F442,{0;40;50},{"ženy F";"ženy G";"ženy H"}),"ERR"))</f>
        <v>muži B</v>
      </c>
    </row>
    <row r="443" spans="1:8" x14ac:dyDescent="0.25">
      <c r="A443">
        <v>438</v>
      </c>
      <c r="B443" s="11"/>
      <c r="C443" s="33" t="s">
        <v>135</v>
      </c>
      <c r="D443" s="34" t="s">
        <v>134</v>
      </c>
      <c r="E443" s="9" t="s">
        <v>33</v>
      </c>
      <c r="F443" s="9">
        <v>1977</v>
      </c>
      <c r="G443" s="57" t="s">
        <v>7</v>
      </c>
      <c r="H443" s="40" t="str">
        <f>IF(E443="M",LOOKUP($H$2-F443,{0;40;50;60;70},{"muži A";"muži B";"muži C";"muži D";"muži E"}),IF(E443="Ž",LOOKUP($H$2-F443,{0;40;50},{"ženy F";"ženy G";"ženy H"}),"ERR"))</f>
        <v>ženy G</v>
      </c>
    </row>
    <row r="444" spans="1:8" x14ac:dyDescent="0.25">
      <c r="A444">
        <v>439</v>
      </c>
      <c r="B444" s="11"/>
      <c r="C444" s="33" t="s">
        <v>180</v>
      </c>
      <c r="D444" s="34" t="s">
        <v>167</v>
      </c>
      <c r="E444" s="9" t="s">
        <v>34</v>
      </c>
      <c r="F444" s="9">
        <v>1970</v>
      </c>
      <c r="G444" s="57" t="s">
        <v>6</v>
      </c>
      <c r="H444" s="40" t="str">
        <f>IF(E444="M",LOOKUP($H$2-F444,{0;40;50;60;70},{"muži A";"muži B";"muži C";"muži D";"muži E"}),IF(E444="Ž",LOOKUP($H$2-F444,{0;40;50},{"ženy F";"ženy G";"ženy H"}),"ERR"))</f>
        <v>muži C</v>
      </c>
    </row>
    <row r="445" spans="1:8" x14ac:dyDescent="0.25">
      <c r="A445">
        <v>440</v>
      </c>
      <c r="B445" s="11"/>
      <c r="C445" s="33" t="s">
        <v>194</v>
      </c>
      <c r="D445" s="34" t="s">
        <v>191</v>
      </c>
      <c r="E445" s="9" t="s">
        <v>33</v>
      </c>
      <c r="F445" s="9">
        <v>1983</v>
      </c>
      <c r="G445" s="57" t="s">
        <v>35</v>
      </c>
      <c r="H445" s="40" t="str">
        <f>IF(E445="M",LOOKUP($H$2-F445,{0;40;50;60;70},{"muži A";"muži B";"muži C";"muži D";"muži E"}),IF(E445="Ž",LOOKUP($H$2-F445,{0;40;50},{"ženy F";"ženy G";"ženy H"}),"ERR"))</f>
        <v>ženy G</v>
      </c>
    </row>
    <row r="446" spans="1:8" x14ac:dyDescent="0.25">
      <c r="A446">
        <v>441</v>
      </c>
      <c r="B446" s="11"/>
      <c r="C446" s="33" t="s">
        <v>358</v>
      </c>
      <c r="D446" s="34" t="s">
        <v>357</v>
      </c>
      <c r="E446" s="9" t="s">
        <v>33</v>
      </c>
      <c r="F446" s="9">
        <v>1964</v>
      </c>
      <c r="G446" s="57" t="s">
        <v>4</v>
      </c>
      <c r="H446" s="40" t="str">
        <f>IF(E446="M",LOOKUP($H$2-F446,{0;40;50;60;70},{"muži A";"muži B";"muži C";"muži D";"muži E"}),IF(E446="Ž",LOOKUP($H$2-F446,{0;40;50},{"ženy F";"ženy G";"ženy H"}),"ERR"))</f>
        <v>ženy H</v>
      </c>
    </row>
    <row r="447" spans="1:8" x14ac:dyDescent="0.25">
      <c r="A447">
        <v>442</v>
      </c>
      <c r="B447" s="11"/>
      <c r="C447" s="33" t="s">
        <v>584</v>
      </c>
      <c r="D447" s="34" t="s">
        <v>127</v>
      </c>
      <c r="E447" s="9" t="s">
        <v>34</v>
      </c>
      <c r="F447" s="9">
        <v>1991</v>
      </c>
      <c r="G447" s="57" t="s">
        <v>585</v>
      </c>
      <c r="H447" s="40" t="str">
        <f>IF(E447="M",LOOKUP($H$2-F447,{0;40;50;60;70},{"muži A";"muži B";"muži C";"muži D";"muži E"}),IF(E447="Ž",LOOKUP($H$2-F447,{0;40;50},{"ženy F";"ženy G";"ženy H"}),"ERR"))</f>
        <v>muži A</v>
      </c>
    </row>
    <row r="448" spans="1:8" x14ac:dyDescent="0.25">
      <c r="A448">
        <v>443</v>
      </c>
      <c r="B448" s="11"/>
      <c r="C448" s="33" t="s">
        <v>295</v>
      </c>
      <c r="D448" s="34" t="s">
        <v>292</v>
      </c>
      <c r="E448" s="9" t="s">
        <v>33</v>
      </c>
      <c r="F448" s="9">
        <v>1990</v>
      </c>
      <c r="G448" s="57" t="s">
        <v>35</v>
      </c>
      <c r="H448" s="40" t="str">
        <f>IF(E448="M",LOOKUP($H$2-F448,{0;40;50;60;70},{"muži A";"muži B";"muži C";"muži D";"muži E"}),IF(E448="Ž",LOOKUP($H$2-F448,{0;40;50},{"ženy F";"ženy G";"ženy H"}),"ERR"))</f>
        <v>ženy F</v>
      </c>
    </row>
    <row r="449" spans="1:8" x14ac:dyDescent="0.25">
      <c r="A449">
        <v>444</v>
      </c>
      <c r="B449" s="11"/>
      <c r="C449" s="33" t="s">
        <v>650</v>
      </c>
      <c r="D449" s="34" t="s">
        <v>232</v>
      </c>
      <c r="E449" s="9" t="s">
        <v>34</v>
      </c>
      <c r="F449" s="9">
        <v>1979</v>
      </c>
      <c r="G449" s="57" t="s">
        <v>651</v>
      </c>
      <c r="H449" s="40" t="str">
        <f>IF(E449="M",LOOKUP($H$2-F449,{0;40;50;60;70},{"muži A";"muži B";"muži C";"muži D";"muži E"}),IF(E449="Ž",LOOKUP($H$2-F449,{0;40;50},{"ženy F";"ženy G";"ženy H"}),"ERR"))</f>
        <v>muži B</v>
      </c>
    </row>
    <row r="450" spans="1:8" x14ac:dyDescent="0.25">
      <c r="A450">
        <v>445</v>
      </c>
      <c r="B450" s="11"/>
      <c r="C450" s="33" t="s">
        <v>317</v>
      </c>
      <c r="D450" s="34" t="s">
        <v>268</v>
      </c>
      <c r="E450" s="9" t="s">
        <v>34</v>
      </c>
      <c r="F450" s="9">
        <v>1985</v>
      </c>
      <c r="G450" s="57" t="s">
        <v>597</v>
      </c>
      <c r="H450" s="40" t="str">
        <f>IF(E450="M",LOOKUP($H$2-F450,{0;40;50;60;70},{"muži A";"muži B";"muži C";"muži D";"muži E"}),IF(E450="Ž",LOOKUP($H$2-F450,{0;40;50},{"ženy F";"ženy G";"ženy H"}),"ERR"))</f>
        <v>muži A</v>
      </c>
    </row>
    <row r="451" spans="1:8" x14ac:dyDescent="0.25">
      <c r="A451">
        <v>446</v>
      </c>
      <c r="B451" s="11"/>
      <c r="C451" s="33" t="s">
        <v>317</v>
      </c>
      <c r="D451" s="34" t="s">
        <v>314</v>
      </c>
      <c r="E451" s="9" t="s">
        <v>34</v>
      </c>
      <c r="F451" s="9">
        <v>1980</v>
      </c>
      <c r="G451" s="57" t="s">
        <v>5</v>
      </c>
      <c r="H451" s="40" t="str">
        <f>IF(E451="M",LOOKUP($H$2-F451,{0;40;50;60;70},{"muži A";"muži B";"muži C";"muži D";"muži E"}),IF(E451="Ž",LOOKUP($H$2-F451,{0;40;50},{"ženy F";"ženy G";"ženy H"}),"ERR"))</f>
        <v>muži B</v>
      </c>
    </row>
    <row r="452" spans="1:8" x14ac:dyDescent="0.25">
      <c r="A452">
        <v>447</v>
      </c>
      <c r="B452" s="11"/>
      <c r="C452" s="33" t="s">
        <v>610</v>
      </c>
      <c r="D452" s="34" t="s">
        <v>557</v>
      </c>
      <c r="E452" s="9" t="s">
        <v>33</v>
      </c>
      <c r="F452" s="9">
        <v>1981</v>
      </c>
      <c r="G452" s="57" t="s">
        <v>691</v>
      </c>
      <c r="H452" s="40" t="str">
        <f>IF(E452="M",LOOKUP($H$2-F452,{0;40;50;60;70},{"muži A";"muži B";"muži C";"muži D";"muži E"}),IF(E452="Ž",LOOKUP($H$2-F452,{0;40;50},{"ženy F";"ženy G";"ženy H"}),"ERR"))</f>
        <v>ženy G</v>
      </c>
    </row>
    <row r="453" spans="1:8" x14ac:dyDescent="0.25">
      <c r="A453">
        <v>448</v>
      </c>
      <c r="B453" s="11"/>
      <c r="C453" s="33" t="s">
        <v>610</v>
      </c>
      <c r="D453" s="34" t="s">
        <v>230</v>
      </c>
      <c r="E453" s="9" t="s">
        <v>33</v>
      </c>
      <c r="F453" s="9">
        <v>2005</v>
      </c>
      <c r="G453" s="57" t="s">
        <v>571</v>
      </c>
      <c r="H453" s="40" t="s">
        <v>430</v>
      </c>
    </row>
    <row r="454" spans="1:8" x14ac:dyDescent="0.25">
      <c r="A454">
        <v>449</v>
      </c>
      <c r="B454" s="11"/>
      <c r="C454" s="33" t="s">
        <v>592</v>
      </c>
      <c r="D454" s="34" t="s">
        <v>533</v>
      </c>
      <c r="E454" s="9" t="s">
        <v>33</v>
      </c>
      <c r="F454" s="9">
        <v>2005</v>
      </c>
      <c r="G454" s="57" t="s">
        <v>4</v>
      </c>
      <c r="H454" s="40" t="s">
        <v>430</v>
      </c>
    </row>
    <row r="455" spans="1:8" x14ac:dyDescent="0.25">
      <c r="A455">
        <v>450</v>
      </c>
      <c r="B455" s="11"/>
      <c r="C455" s="33" t="s">
        <v>199</v>
      </c>
      <c r="D455" s="34" t="s">
        <v>197</v>
      </c>
      <c r="E455" s="9" t="s">
        <v>33</v>
      </c>
      <c r="F455" s="9">
        <v>1995</v>
      </c>
      <c r="G455" s="57" t="s">
        <v>74</v>
      </c>
      <c r="H455" s="40" t="str">
        <f>IF(E455="M",LOOKUP($H$2-F455,{0;40;50;60;70},{"muži A";"muži B";"muži C";"muži D";"muži E"}),IF(E455="Ž",LOOKUP($H$2-F455,{0;40;50},{"ženy F";"ženy G";"ženy H"}),"ERR"))</f>
        <v>ženy F</v>
      </c>
    </row>
    <row r="456" spans="1:8" x14ac:dyDescent="0.25">
      <c r="A456">
        <v>451</v>
      </c>
      <c r="B456" s="11"/>
      <c r="C456" s="33" t="s">
        <v>289</v>
      </c>
      <c r="D456" s="34" t="s">
        <v>130</v>
      </c>
      <c r="E456" s="9" t="s">
        <v>34</v>
      </c>
      <c r="F456" s="9">
        <v>1973</v>
      </c>
      <c r="G456" s="57" t="s">
        <v>6</v>
      </c>
      <c r="H456" s="40" t="str">
        <f>IF(E456="M",LOOKUP($H$2-F456,{0;40;50;60;70},{"muži A";"muži B";"muži C";"muži D";"muži E"}),IF(E456="Ž",LOOKUP($H$2-F456,{0;40;50},{"ženy F";"ženy G";"ženy H"}),"ERR"))</f>
        <v>muži C</v>
      </c>
    </row>
    <row r="457" spans="1:8" x14ac:dyDescent="0.25">
      <c r="A457">
        <v>452</v>
      </c>
      <c r="B457" s="11"/>
      <c r="C457" s="33" t="s">
        <v>149</v>
      </c>
      <c r="D457" s="34" t="s">
        <v>142</v>
      </c>
      <c r="E457" s="9" t="s">
        <v>34</v>
      </c>
      <c r="F457" s="9">
        <v>1968</v>
      </c>
      <c r="G457" s="57" t="s">
        <v>475</v>
      </c>
      <c r="H457" s="40" t="str">
        <f>IF(E457="M",LOOKUP($H$2-F457,{0;40;50;60;70},{"muži A";"muži B";"muži C";"muži D";"muži E"}),IF(E457="Ž",LOOKUP($H$2-F457,{0;40;50},{"ženy F";"ženy G";"ženy H"}),"ERR"))</f>
        <v>muži C</v>
      </c>
    </row>
    <row r="458" spans="1:8" x14ac:dyDescent="0.25">
      <c r="A458">
        <v>453</v>
      </c>
      <c r="B458" s="11"/>
      <c r="C458" s="33" t="s">
        <v>149</v>
      </c>
      <c r="D458" s="34" t="s">
        <v>142</v>
      </c>
      <c r="E458" s="9" t="s">
        <v>34</v>
      </c>
      <c r="F458" s="9">
        <v>1945</v>
      </c>
      <c r="G458" s="57" t="s">
        <v>79</v>
      </c>
      <c r="H458" s="40" t="str">
        <f>IF(E458="M",LOOKUP($H$2-F458,{0;40;50;60;70},{"muži A";"muži B";"muži C";"muži D";"muži E"}),IF(E458="Ž",LOOKUP($H$2-F458,{0;40;50},{"ženy F";"ženy G";"ženy H"}),"ERR"))</f>
        <v>muži E</v>
      </c>
    </row>
    <row r="459" spans="1:8" x14ac:dyDescent="0.25">
      <c r="A459">
        <v>454</v>
      </c>
      <c r="B459" s="11"/>
      <c r="C459" s="33" t="s">
        <v>516</v>
      </c>
      <c r="D459" s="34" t="s">
        <v>395</v>
      </c>
      <c r="E459" s="9" t="s">
        <v>33</v>
      </c>
      <c r="F459" s="9">
        <v>1981</v>
      </c>
      <c r="G459" s="57" t="s">
        <v>475</v>
      </c>
      <c r="H459" s="40" t="str">
        <f>IF(E459="M",LOOKUP($H$2-F459,{0;40;50;60;70},{"muži A";"muži B";"muži C";"muži D";"muži E"}),IF(E459="Ž",LOOKUP($H$2-F459,{0;40;50},{"ženy F";"ženy G";"ženy H"}),"ERR"))</f>
        <v>ženy G</v>
      </c>
    </row>
    <row r="460" spans="1:8" x14ac:dyDescent="0.25">
      <c r="A460">
        <v>455</v>
      </c>
      <c r="B460" s="11"/>
      <c r="C460" s="33" t="s">
        <v>654</v>
      </c>
      <c r="D460" s="34" t="s">
        <v>167</v>
      </c>
      <c r="E460" s="9" t="s">
        <v>34</v>
      </c>
      <c r="F460" s="9">
        <v>1986</v>
      </c>
      <c r="G460" s="57" t="s">
        <v>655</v>
      </c>
      <c r="H460" s="40" t="str">
        <f>IF(E460="M",LOOKUP($H$2-F460,{0;40;50;60;70},{"muži A";"muži B";"muži C";"muži D";"muži E"}),IF(E460="Ž",LOOKUP($H$2-F460,{0;40;50},{"ženy F";"ženy G";"ženy H"}),"ERR"))</f>
        <v>muži A</v>
      </c>
    </row>
    <row r="461" spans="1:8" x14ac:dyDescent="0.25">
      <c r="A461">
        <v>456</v>
      </c>
      <c r="B461" s="11"/>
      <c r="C461" s="33" t="s">
        <v>548</v>
      </c>
      <c r="D461" s="34" t="s">
        <v>549</v>
      </c>
      <c r="E461" s="9" t="s">
        <v>33</v>
      </c>
      <c r="F461" s="9">
        <v>1974</v>
      </c>
      <c r="G461" s="57" t="s">
        <v>376</v>
      </c>
      <c r="H461" s="40" t="str">
        <f>IF(E461="M",LOOKUP($H$2-F461,{0;40;50;60;70},{"muži A";"muži B";"muži C";"muži D";"muži E"}),IF(E461="Ž",LOOKUP($H$2-F461,{0;40;50},{"ženy F";"ženy G";"ženy H"}),"ERR"))</f>
        <v>ženy H</v>
      </c>
    </row>
    <row r="462" spans="1:8" x14ac:dyDescent="0.25">
      <c r="A462">
        <v>457</v>
      </c>
      <c r="B462" s="11"/>
      <c r="C462" s="33" t="s">
        <v>290</v>
      </c>
      <c r="D462" s="34" t="s">
        <v>130</v>
      </c>
      <c r="E462" s="9" t="s">
        <v>34</v>
      </c>
      <c r="F462" s="9">
        <v>1975</v>
      </c>
      <c r="G462" s="57" t="s">
        <v>18</v>
      </c>
      <c r="H462" s="40" t="str">
        <f>IF(E462="M",LOOKUP($H$2-F462,{0;40;50;60;70},{"muži A";"muži B";"muži C";"muži D";"muži E"}),IF(E462="Ž",LOOKUP($H$2-F462,{0;40;50},{"ženy F";"ženy G";"ženy H"}),"ERR"))</f>
        <v>muži B</v>
      </c>
    </row>
    <row r="463" spans="1:8" x14ac:dyDescent="0.25">
      <c r="A463">
        <v>458</v>
      </c>
      <c r="B463" s="11"/>
      <c r="C463" s="33" t="s">
        <v>106</v>
      </c>
      <c r="D463" s="34" t="s">
        <v>105</v>
      </c>
      <c r="E463" s="9" t="s">
        <v>34</v>
      </c>
      <c r="F463" s="9">
        <v>1952</v>
      </c>
      <c r="G463" s="57" t="s">
        <v>6</v>
      </c>
      <c r="H463" s="40" t="str">
        <f>IF(E463="M",LOOKUP($H$2-F463,{0;40;50;60;70},{"muži A";"muži B";"muži C";"muži D";"muži E"}),IF(E463="Ž",LOOKUP($H$2-F463,{0;40;50},{"ženy F";"ženy G";"ženy H"}),"ERR"))</f>
        <v>muži E</v>
      </c>
    </row>
    <row r="464" spans="1:8" x14ac:dyDescent="0.25">
      <c r="A464">
        <v>459</v>
      </c>
      <c r="B464" s="11"/>
      <c r="C464" s="33" t="s">
        <v>437</v>
      </c>
      <c r="D464" s="34" t="s">
        <v>150</v>
      </c>
      <c r="E464" s="9" t="s">
        <v>33</v>
      </c>
      <c r="F464" s="9">
        <v>1974</v>
      </c>
      <c r="G464" s="57" t="s">
        <v>87</v>
      </c>
      <c r="H464" s="40" t="str">
        <f>IF(E464="M",LOOKUP($H$2-F464,{0;40;50;60;70},{"muži A";"muži B";"muži C";"muži D";"muži E"}),IF(E464="Ž",LOOKUP($H$2-F464,{0;40;50},{"ženy F";"ženy G";"ženy H"}),"ERR"))</f>
        <v>ženy H</v>
      </c>
    </row>
    <row r="465" spans="1:8" x14ac:dyDescent="0.25">
      <c r="A465">
        <v>460</v>
      </c>
      <c r="B465" s="11"/>
      <c r="C465" s="33" t="s">
        <v>722</v>
      </c>
      <c r="D465" s="34" t="s">
        <v>272</v>
      </c>
      <c r="E465" s="9" t="s">
        <v>34</v>
      </c>
      <c r="F465" s="9">
        <v>1979</v>
      </c>
      <c r="G465" s="57" t="s">
        <v>7</v>
      </c>
      <c r="H465" s="40" t="str">
        <f>IF(E465="M",LOOKUP($H$2-F465,{0;40;50;60;70},{"muži A";"muži B";"muži C";"muži D";"muži E"}),IF(E465="Ž",LOOKUP($H$2-F465,{0;40;50},{"ženy F";"ženy G";"ženy H"}),"ERR"))</f>
        <v>muži B</v>
      </c>
    </row>
    <row r="466" spans="1:8" x14ac:dyDescent="0.25">
      <c r="A466">
        <v>461</v>
      </c>
      <c r="B466" s="11"/>
      <c r="C466" s="33" t="s">
        <v>723</v>
      </c>
      <c r="D466" s="34" t="s">
        <v>150</v>
      </c>
      <c r="E466" s="9" t="s">
        <v>33</v>
      </c>
      <c r="F466" s="9">
        <v>1983</v>
      </c>
      <c r="G466" s="57" t="s">
        <v>7</v>
      </c>
      <c r="H466" s="40" t="str">
        <f>IF(E466="M",LOOKUP($H$2-F466,{0;40;50;60;70},{"muži A";"muži B";"muži C";"muži D";"muži E"}),IF(E466="Ž",LOOKUP($H$2-F466,{0;40;50},{"ženy F";"ženy G";"ženy H"}),"ERR"))</f>
        <v>ženy G</v>
      </c>
    </row>
    <row r="467" spans="1:8" x14ac:dyDescent="0.25">
      <c r="A467">
        <v>462</v>
      </c>
      <c r="B467" s="11"/>
      <c r="C467" s="33" t="s">
        <v>283</v>
      </c>
      <c r="D467" s="34" t="s">
        <v>279</v>
      </c>
      <c r="E467" s="9" t="s">
        <v>33</v>
      </c>
      <c r="F467" s="9">
        <v>1981</v>
      </c>
      <c r="G467" s="57" t="s">
        <v>7</v>
      </c>
      <c r="H467" s="40" t="str">
        <f>IF(E467="M",LOOKUP($H$2-F467,{0;40;50;60;70},{"muži A";"muži B";"muži C";"muži D";"muži E"}),IF(E467="Ž",LOOKUP($H$2-F467,{0;40;50},{"ženy F";"ženy G";"ženy H"}),"ERR"))</f>
        <v>ženy G</v>
      </c>
    </row>
    <row r="468" spans="1:8" x14ac:dyDescent="0.25">
      <c r="A468">
        <v>463</v>
      </c>
      <c r="B468" s="11"/>
      <c r="C468" s="33" t="s">
        <v>681</v>
      </c>
      <c r="D468" s="34" t="s">
        <v>359</v>
      </c>
      <c r="E468" s="9" t="s">
        <v>33</v>
      </c>
      <c r="F468" s="9">
        <v>1995</v>
      </c>
      <c r="G468" s="57" t="s">
        <v>24</v>
      </c>
      <c r="H468" s="40" t="str">
        <f>IF(E468="M",LOOKUP($H$2-F468,{0;40;50;60;70},{"muži A";"muži B";"muži C";"muži D";"muži E"}),IF(E468="Ž",LOOKUP($H$2-F468,{0;40;50},{"ženy F";"ženy G";"ženy H"}),"ERR"))</f>
        <v>ženy F</v>
      </c>
    </row>
    <row r="469" spans="1:8" x14ac:dyDescent="0.25">
      <c r="A469">
        <v>464</v>
      </c>
      <c r="B469" s="11"/>
      <c r="C469" s="33" t="s">
        <v>240</v>
      </c>
      <c r="D469" s="34" t="s">
        <v>232</v>
      </c>
      <c r="E469" s="9" t="s">
        <v>34</v>
      </c>
      <c r="F469" s="9">
        <v>1985</v>
      </c>
      <c r="G469" s="57" t="s">
        <v>44</v>
      </c>
      <c r="H469" s="40" t="str">
        <f>IF(E469="M",LOOKUP($H$2-F469,{0;40;50;60;70},{"muži A";"muži B";"muži C";"muži D";"muži E"}),IF(E469="Ž",LOOKUP($H$2-F469,{0;40;50},{"ženy F";"ženy G";"ženy H"}),"ERR"))</f>
        <v>muži A</v>
      </c>
    </row>
    <row r="470" spans="1:8" x14ac:dyDescent="0.25">
      <c r="A470">
        <v>465</v>
      </c>
      <c r="B470" s="11"/>
      <c r="C470" s="33" t="s">
        <v>224</v>
      </c>
      <c r="D470" s="34" t="s">
        <v>104</v>
      </c>
      <c r="E470" s="9" t="s">
        <v>34</v>
      </c>
      <c r="F470" s="9">
        <v>1965</v>
      </c>
      <c r="G470" s="57" t="s">
        <v>7</v>
      </c>
      <c r="H470" s="40" t="str">
        <f>IF(E470="M",LOOKUP($H$2-F470,{0;40;50;60;70},{"muži A";"muži B";"muži C";"muži D";"muži E"}),IF(E470="Ž",LOOKUP($H$2-F470,{0;40;50},{"ženy F";"ženy G";"ženy H"}),"ERR"))</f>
        <v>muži C</v>
      </c>
    </row>
    <row r="471" spans="1:8" x14ac:dyDescent="0.25">
      <c r="A471">
        <v>466</v>
      </c>
      <c r="B471" s="11"/>
      <c r="C471" s="33" t="s">
        <v>214</v>
      </c>
      <c r="D471" s="34" t="s">
        <v>213</v>
      </c>
      <c r="E471" s="9" t="s">
        <v>33</v>
      </c>
      <c r="F471" s="9">
        <v>1973</v>
      </c>
      <c r="G471" s="57" t="s">
        <v>4</v>
      </c>
      <c r="H471" s="40" t="str">
        <f>IF(E471="M",LOOKUP($H$2-F471,{0;40;50;60;70},{"muži A";"muži B";"muži C";"muži D";"muži E"}),IF(E471="Ž",LOOKUP($H$2-F471,{0;40;50},{"ženy F";"ženy G";"ženy H"}),"ERR"))</f>
        <v>ženy H</v>
      </c>
    </row>
    <row r="472" spans="1:8" x14ac:dyDescent="0.25">
      <c r="A472">
        <v>467</v>
      </c>
      <c r="B472" s="11"/>
      <c r="C472" s="33" t="s">
        <v>368</v>
      </c>
      <c r="D472" s="34" t="s">
        <v>130</v>
      </c>
      <c r="E472" s="9" t="s">
        <v>34</v>
      </c>
      <c r="F472" s="9">
        <v>1957</v>
      </c>
      <c r="G472" s="57" t="s">
        <v>428</v>
      </c>
      <c r="H472" s="40" t="str">
        <f>IF(E472="M",LOOKUP($H$2-F472,{0;40;50;60;70},{"muži A";"muži B";"muži C";"muži D";"muži E"}),IF(E472="Ž",LOOKUP($H$2-F472,{0;40;50},{"ženy F";"ženy G";"ženy H"}),"ERR"))</f>
        <v>muži D</v>
      </c>
    </row>
    <row r="473" spans="1:8" x14ac:dyDescent="0.25">
      <c r="A473">
        <v>468</v>
      </c>
      <c r="B473" s="11"/>
      <c r="C473" s="33" t="s">
        <v>291</v>
      </c>
      <c r="D473" s="34" t="s">
        <v>130</v>
      </c>
      <c r="E473" s="9" t="s">
        <v>34</v>
      </c>
      <c r="F473" s="9">
        <v>1968</v>
      </c>
      <c r="G473" s="57" t="s">
        <v>19</v>
      </c>
      <c r="H473" s="40" t="str">
        <f>IF(E473="M",LOOKUP($H$2-F473,{0;40;50;60;70},{"muži A";"muži B";"muži C";"muži D";"muži E"}),IF(E473="Ž",LOOKUP($H$2-F473,{0;40;50},{"ženy F";"ženy G";"ženy H"}),"ERR"))</f>
        <v>muži C</v>
      </c>
    </row>
    <row r="474" spans="1:8" x14ac:dyDescent="0.25">
      <c r="A474">
        <v>469</v>
      </c>
      <c r="B474" s="11"/>
      <c r="C474" s="33" t="s">
        <v>313</v>
      </c>
      <c r="D474" s="34" t="s">
        <v>312</v>
      </c>
      <c r="E474" s="9" t="s">
        <v>34</v>
      </c>
      <c r="F474" s="9">
        <v>1979</v>
      </c>
      <c r="G474" s="57" t="s">
        <v>11</v>
      </c>
      <c r="H474" s="40" t="str">
        <f>IF(E474="M",LOOKUP($H$2-F474,{0;40;50;60;70},{"muži A";"muži B";"muži C";"muži D";"muži E"}),IF(E474="Ž",LOOKUP($H$2-F474,{0;40;50},{"ženy F";"ženy G";"ženy H"}),"ERR"))</f>
        <v>muži B</v>
      </c>
    </row>
    <row r="475" spans="1:8" x14ac:dyDescent="0.25">
      <c r="A475">
        <v>470</v>
      </c>
      <c r="B475" s="11"/>
      <c r="C475" s="33" t="s">
        <v>712</v>
      </c>
      <c r="D475" s="34" t="s">
        <v>210</v>
      </c>
      <c r="E475" s="9" t="s">
        <v>34</v>
      </c>
      <c r="F475" s="9">
        <v>1979</v>
      </c>
      <c r="G475" s="57" t="s">
        <v>713</v>
      </c>
      <c r="H475" s="40" t="str">
        <f>IF(E475="M",LOOKUP($H$2-F475,{0;40;50;60;70},{"muži A";"muži B";"muži C";"muži D";"muži E"}),IF(E475="Ž",LOOKUP($H$2-F475,{0;40;50},{"ženy F";"ženy G";"ženy H"}),"ERR"))</f>
        <v>muži B</v>
      </c>
    </row>
    <row r="476" spans="1:8" x14ac:dyDescent="0.25">
      <c r="A476">
        <v>471</v>
      </c>
      <c r="B476" s="11"/>
      <c r="C476" s="33" t="s">
        <v>462</v>
      </c>
      <c r="D476" s="34" t="s">
        <v>461</v>
      </c>
      <c r="E476" s="9" t="s">
        <v>33</v>
      </c>
      <c r="F476" s="9">
        <v>1991</v>
      </c>
      <c r="G476" s="57" t="s">
        <v>17</v>
      </c>
      <c r="H476" s="40" t="str">
        <f>IF(E476="M",LOOKUP($H$2-F476,{0;40;50;60;70},{"muži A";"muži B";"muži C";"muži D";"muži E"}),IF(E476="Ž",LOOKUP($H$2-F476,{0;40;50},{"ženy F";"ženy G";"ženy H"}),"ERR"))</f>
        <v>ženy F</v>
      </c>
    </row>
    <row r="477" spans="1:8" x14ac:dyDescent="0.25">
      <c r="A477">
        <v>472</v>
      </c>
      <c r="B477" s="11"/>
      <c r="C477" s="33" t="s">
        <v>350</v>
      </c>
      <c r="D477" s="34" t="s">
        <v>348</v>
      </c>
      <c r="E477" s="9" t="s">
        <v>33</v>
      </c>
      <c r="F477" s="9">
        <v>1961</v>
      </c>
      <c r="G477" s="57" t="s">
        <v>7</v>
      </c>
      <c r="H477" s="40" t="str">
        <f>IF(E477="M",LOOKUP($H$2-F477,{0;40;50;60;70},{"muži A";"muži B";"muži C";"muži D";"muži E"}),IF(E477="Ž",LOOKUP($H$2-F477,{0;40;50},{"ženy F";"ženy G";"ženy H"}),"ERR"))</f>
        <v>ženy H</v>
      </c>
    </row>
    <row r="478" spans="1:8" x14ac:dyDescent="0.25">
      <c r="A478">
        <v>473</v>
      </c>
      <c r="B478" s="11"/>
      <c r="C478" s="33"/>
      <c r="D478" s="34"/>
      <c r="E478" s="9"/>
      <c r="F478" s="9"/>
      <c r="G478" s="57"/>
      <c r="H478" s="40" t="str">
        <f>IF(E478="M",LOOKUP($H$2-F478,{0;40;50;60;70},{"muži A";"muži B";"muži C";"muži D";"muži E"}),IF(E478="Ž",LOOKUP($H$2-F478,{0;40;50},{"ženy F";"ženy G";"ženy H"}),"ERR"))</f>
        <v>ERR</v>
      </c>
    </row>
    <row r="479" spans="1:8" x14ac:dyDescent="0.25">
      <c r="A479">
        <v>474</v>
      </c>
      <c r="B479" s="11"/>
      <c r="C479" s="33"/>
      <c r="D479" s="34"/>
      <c r="E479" s="9"/>
      <c r="F479" s="9"/>
      <c r="G479" s="57"/>
      <c r="H479" s="40" t="str">
        <f>IF(E479="M",LOOKUP($H$2-F479,{0;40;50;60;70},{"muži A";"muži B";"muži C";"muži D";"muži E"}),IF(E479="Ž",LOOKUP($H$2-F479,{0;40;50},{"ženy F";"ženy G";"ženy H"}),"ERR"))</f>
        <v>ERR</v>
      </c>
    </row>
    <row r="480" spans="1:8" x14ac:dyDescent="0.25">
      <c r="A480">
        <v>475</v>
      </c>
      <c r="B480" s="11"/>
      <c r="C480" s="33"/>
      <c r="D480" s="34"/>
      <c r="E480" s="9"/>
      <c r="F480" s="9"/>
      <c r="G480" s="57"/>
      <c r="H480" s="40" t="str">
        <f>IF(E480="M",LOOKUP($H$2-F480,{0;40;50;60;70},{"muži A";"muži B";"muži C";"muži D";"muži E"}),IF(E480="Ž",LOOKUP($H$2-F480,{0;40;50},{"ženy F";"ženy G";"ženy H"}),"ERR"))</f>
        <v>ERR</v>
      </c>
    </row>
    <row r="481" spans="1:8" x14ac:dyDescent="0.25">
      <c r="A481">
        <v>476</v>
      </c>
      <c r="B481" s="11"/>
      <c r="C481" s="33"/>
      <c r="D481" s="34"/>
      <c r="E481" s="9"/>
      <c r="F481" s="9"/>
      <c r="G481" s="57"/>
      <c r="H481" s="40" t="str">
        <f>IF(E481="M",LOOKUP($H$2-F481,{0;40;50;60;70},{"muži A";"muži B";"muži C";"muži D";"muži E"}),IF(E481="Ž",LOOKUP($H$2-F481,{0;40;50},{"ženy F";"ženy G";"ženy H"}),"ERR"))</f>
        <v>ERR</v>
      </c>
    </row>
    <row r="482" spans="1:8" x14ac:dyDescent="0.25">
      <c r="A482">
        <v>477</v>
      </c>
      <c r="B482" s="11"/>
      <c r="C482" s="33"/>
      <c r="D482" s="34"/>
      <c r="E482" s="9"/>
      <c r="F482" s="9"/>
      <c r="G482" s="57"/>
      <c r="H482" s="40" t="str">
        <f>IF(E482="M",LOOKUP($H$2-F482,{0;40;50;60;70},{"muži A";"muži B";"muži C";"muži D";"muži E"}),IF(E482="Ž",LOOKUP($H$2-F482,{0;40;50},{"ženy F";"ženy G";"ženy H"}),"ERR"))</f>
        <v>ERR</v>
      </c>
    </row>
    <row r="483" spans="1:8" x14ac:dyDescent="0.25">
      <c r="A483">
        <v>478</v>
      </c>
      <c r="B483" s="11"/>
      <c r="C483" s="33"/>
      <c r="D483" s="34"/>
      <c r="E483" s="9"/>
      <c r="F483" s="9"/>
      <c r="G483" s="57"/>
      <c r="H483" s="40" t="str">
        <f>IF(E483="M",LOOKUP($H$2-F483,{0;40;50;60;70},{"muži A";"muži B";"muži C";"muži D";"muži E"}),IF(E483="Ž",LOOKUP($H$2-F483,{0;40;50},{"ženy F";"ženy G";"ženy H"}),"ERR"))</f>
        <v>ERR</v>
      </c>
    </row>
    <row r="484" spans="1:8" x14ac:dyDescent="0.25">
      <c r="A484">
        <v>479</v>
      </c>
      <c r="B484" s="11"/>
      <c r="C484" s="33"/>
      <c r="D484" s="34"/>
      <c r="E484" s="9"/>
      <c r="F484" s="9"/>
      <c r="G484" s="57"/>
      <c r="H484" s="40" t="str">
        <f>IF(E484="M",LOOKUP($H$2-F484,{0;40;50;60;70},{"muži A";"muži B";"muži C";"muži D";"muži E"}),IF(E484="Ž",LOOKUP($H$2-F484,{0;40;50},{"ženy F";"ženy G";"ženy H"}),"ERR"))</f>
        <v>ERR</v>
      </c>
    </row>
    <row r="485" spans="1:8" x14ac:dyDescent="0.25">
      <c r="A485">
        <v>480</v>
      </c>
      <c r="B485" s="11"/>
      <c r="C485" s="33"/>
      <c r="D485" s="34"/>
      <c r="E485" s="9"/>
      <c r="F485" s="9"/>
      <c r="G485" s="57"/>
      <c r="H485" s="40" t="str">
        <f>IF(E485="M",LOOKUP($H$2-F485,{0;40;50;60;70},{"muži A";"muži B";"muži C";"muži D";"muži E"}),IF(E485="Ž",LOOKUP($H$2-F485,{0;40;50},{"ženy F";"ženy G";"ženy H"}),"ERR"))</f>
        <v>ERR</v>
      </c>
    </row>
    <row r="486" spans="1:8" x14ac:dyDescent="0.25">
      <c r="A486">
        <v>481</v>
      </c>
      <c r="B486" s="11"/>
      <c r="C486" s="33"/>
      <c r="D486" s="34"/>
      <c r="E486" s="9"/>
      <c r="F486" s="9"/>
      <c r="G486" s="57"/>
      <c r="H486" s="40" t="str">
        <f>IF(E486="M",LOOKUP($H$2-F486,{0;40;50;60;70},{"muži A";"muži B";"muži C";"muži D";"muži E"}),IF(E486="Ž",LOOKUP($H$2-F486,{0;40;50},{"ženy F";"ženy G";"ženy H"}),"ERR"))</f>
        <v>ERR</v>
      </c>
    </row>
    <row r="487" spans="1:8" x14ac:dyDescent="0.25">
      <c r="A487">
        <v>482</v>
      </c>
      <c r="B487" s="11"/>
      <c r="C487" s="33"/>
      <c r="D487" s="34"/>
      <c r="E487" s="9"/>
      <c r="F487" s="9"/>
      <c r="G487" s="57"/>
      <c r="H487" s="40" t="str">
        <f>IF(E487="M",LOOKUP($H$2-F487,{0;40;50;60;70},{"muži A";"muži B";"muži C";"muži D";"muži E"}),IF(E487="Ž",LOOKUP($H$2-F487,{0;40;50},{"ženy F";"ženy G";"ženy H"}),"ERR"))</f>
        <v>ERR</v>
      </c>
    </row>
    <row r="488" spans="1:8" x14ac:dyDescent="0.25">
      <c r="A488">
        <v>483</v>
      </c>
      <c r="B488" s="11"/>
      <c r="C488" s="33"/>
      <c r="D488" s="34"/>
      <c r="E488" s="9"/>
      <c r="F488" s="9"/>
      <c r="G488" s="57"/>
      <c r="H488" s="40" t="str">
        <f>IF(E488="M",LOOKUP($H$2-F488,{0;40;50;60;70},{"muži A";"muži B";"muži C";"muži D";"muži E"}),IF(E488="Ž",LOOKUP($H$2-F488,{0;40;50},{"ženy F";"ženy G";"ženy H"}),"ERR"))</f>
        <v>ERR</v>
      </c>
    </row>
    <row r="489" spans="1:8" x14ac:dyDescent="0.25">
      <c r="A489">
        <v>484</v>
      </c>
      <c r="B489" s="11"/>
      <c r="C489" s="33"/>
      <c r="D489" s="34"/>
      <c r="E489" s="9"/>
      <c r="F489" s="9"/>
      <c r="G489" s="57"/>
      <c r="H489" s="40" t="str">
        <f>IF(E489="M",LOOKUP($H$2-F489,{0;40;50;60;70},{"muži A";"muži B";"muži C";"muži D";"muži E"}),IF(E489="Ž",LOOKUP($H$2-F489,{0;40;50},{"ženy F";"ženy G";"ženy H"}),"ERR"))</f>
        <v>ERR</v>
      </c>
    </row>
    <row r="490" spans="1:8" x14ac:dyDescent="0.25">
      <c r="A490">
        <v>485</v>
      </c>
      <c r="B490" s="11"/>
      <c r="C490" s="33"/>
      <c r="D490" s="34"/>
      <c r="E490" s="9"/>
      <c r="F490" s="9"/>
      <c r="G490" s="57"/>
      <c r="H490" s="40" t="str">
        <f>IF(E490="M",LOOKUP($H$2-F490,{0;40;50;60;70},{"muži A";"muži B";"muži C";"muži D";"muži E"}),IF(E490="Ž",LOOKUP($H$2-F490,{0;40;50},{"ženy F";"ženy G";"ženy H"}),"ERR"))</f>
        <v>ERR</v>
      </c>
    </row>
    <row r="491" spans="1:8" x14ac:dyDescent="0.25">
      <c r="A491">
        <v>486</v>
      </c>
      <c r="B491" s="11"/>
      <c r="C491" s="33"/>
      <c r="D491" s="34"/>
      <c r="E491" s="9"/>
      <c r="F491" s="9"/>
      <c r="G491" s="57"/>
      <c r="H491" s="40" t="str">
        <f>IF(E491="M",LOOKUP($H$2-F491,{0;40;50;60;70},{"muži A";"muži B";"muži C";"muži D";"muži E"}),IF(E491="Ž",LOOKUP($H$2-F491,{0;40;50},{"ženy F";"ženy G";"ženy H"}),"ERR"))</f>
        <v>ERR</v>
      </c>
    </row>
    <row r="492" spans="1:8" x14ac:dyDescent="0.25">
      <c r="A492">
        <v>487</v>
      </c>
      <c r="B492" s="11"/>
      <c r="C492" s="33"/>
      <c r="D492" s="34"/>
      <c r="E492" s="9"/>
      <c r="F492" s="9"/>
      <c r="G492" s="57"/>
      <c r="H492" s="40" t="str">
        <f>IF(E492="M",LOOKUP($H$2-F492,{0;40;50;60;70},{"muži A";"muži B";"muži C";"muži D";"muži E"}),IF(E492="Ž",LOOKUP($H$2-F492,{0;40;50},{"ženy F";"ženy G";"ženy H"}),"ERR"))</f>
        <v>ERR</v>
      </c>
    </row>
    <row r="493" spans="1:8" x14ac:dyDescent="0.25">
      <c r="A493">
        <v>488</v>
      </c>
      <c r="B493" s="11"/>
      <c r="C493" s="33"/>
      <c r="D493" s="34"/>
      <c r="E493" s="9"/>
      <c r="F493" s="9"/>
      <c r="G493" s="57"/>
      <c r="H493" s="40" t="str">
        <f>IF(E493="M",LOOKUP($H$2-F493,{0;40;50;60;70},{"muži A";"muži B";"muži C";"muži D";"muži E"}),IF(E493="Ž",LOOKUP($H$2-F493,{0;40;50},{"ženy F";"ženy G";"ženy H"}),"ERR"))</f>
        <v>ERR</v>
      </c>
    </row>
    <row r="494" spans="1:8" x14ac:dyDescent="0.25">
      <c r="A494">
        <v>489</v>
      </c>
      <c r="B494" s="11"/>
      <c r="C494" s="33"/>
      <c r="D494" s="34"/>
      <c r="E494" s="9"/>
      <c r="F494" s="9"/>
      <c r="G494" s="57"/>
      <c r="H494" s="40" t="str">
        <f>IF(E494="M",LOOKUP($H$2-F494,{0;40;50;60;70},{"muži A";"muži B";"muži C";"muži D";"muži E"}),IF(E494="Ž",LOOKUP($H$2-F494,{0;40;50},{"ženy F";"ženy G";"ženy H"}),"ERR"))</f>
        <v>ERR</v>
      </c>
    </row>
    <row r="495" spans="1:8" x14ac:dyDescent="0.25">
      <c r="A495">
        <v>490</v>
      </c>
      <c r="B495" s="11"/>
      <c r="C495" s="33"/>
      <c r="D495" s="34"/>
      <c r="E495" s="9"/>
      <c r="F495" s="9"/>
      <c r="G495" s="57"/>
      <c r="H495" s="40" t="str">
        <f>IF(E495="M",LOOKUP($H$2-F495,{0;40;50;60;70},{"muži A";"muži B";"muži C";"muži D";"muži E"}),IF(E495="Ž",LOOKUP($H$2-F495,{0;40;50},{"ženy F";"ženy G";"ženy H"}),"ERR"))</f>
        <v>ERR</v>
      </c>
    </row>
    <row r="496" spans="1:8" x14ac:dyDescent="0.25">
      <c r="A496">
        <v>491</v>
      </c>
      <c r="B496" s="11"/>
      <c r="C496" s="33"/>
      <c r="D496" s="34"/>
      <c r="E496" s="9"/>
      <c r="F496" s="9"/>
      <c r="G496" s="57"/>
      <c r="H496" s="40" t="str">
        <f>IF(E496="M",LOOKUP($H$2-F496,{0;40;50;60;70},{"muži A";"muži B";"muži C";"muži D";"muži E"}),IF(E496="Ž",LOOKUP($H$2-F496,{0;40;50},{"ženy F";"ženy G";"ženy H"}),"ERR"))</f>
        <v>ERR</v>
      </c>
    </row>
    <row r="497" spans="1:8" x14ac:dyDescent="0.25">
      <c r="A497">
        <v>492</v>
      </c>
      <c r="B497" s="11"/>
      <c r="C497" s="33"/>
      <c r="D497" s="34"/>
      <c r="E497" s="9"/>
      <c r="F497" s="9"/>
      <c r="G497" s="57"/>
      <c r="H497" s="40" t="str">
        <f>IF(E497="M",LOOKUP($H$2-F497,{0;40;50;60;70},{"muži A";"muži B";"muži C";"muži D";"muži E"}),IF(E497="Ž",LOOKUP($H$2-F497,{0;40;50},{"ženy F";"ženy G";"ženy H"}),"ERR"))</f>
        <v>ERR</v>
      </c>
    </row>
    <row r="498" spans="1:8" x14ac:dyDescent="0.25">
      <c r="A498">
        <v>493</v>
      </c>
      <c r="B498" s="11"/>
      <c r="C498" s="33"/>
      <c r="D498" s="34"/>
      <c r="E498" s="9"/>
      <c r="F498" s="9"/>
      <c r="G498" s="57"/>
      <c r="H498" s="40" t="str">
        <f>IF(E498="M",LOOKUP($H$2-F498,{0;40;50;60;70},{"muži A";"muži B";"muži C";"muži D";"muži E"}),IF(E498="Ž",LOOKUP($H$2-F498,{0;40;50},{"ženy F";"ženy G";"ženy H"}),"ERR"))</f>
        <v>ERR</v>
      </c>
    </row>
    <row r="499" spans="1:8" x14ac:dyDescent="0.25">
      <c r="A499">
        <v>494</v>
      </c>
      <c r="B499" s="11"/>
      <c r="C499" s="33"/>
      <c r="D499" s="34"/>
      <c r="E499" s="9"/>
      <c r="F499" s="9"/>
      <c r="G499" s="57"/>
      <c r="H499" s="40" t="str">
        <f>IF(E499="M",LOOKUP($H$2-F499,{0;40;50;60;70},{"muži A";"muži B";"muži C";"muži D";"muži E"}),IF(E499="Ž",LOOKUP($H$2-F499,{0;40;50},{"ženy F";"ženy G";"ženy H"}),"ERR"))</f>
        <v>ERR</v>
      </c>
    </row>
    <row r="500" spans="1:8" x14ac:dyDescent="0.25">
      <c r="A500">
        <v>495</v>
      </c>
      <c r="B500" s="11"/>
      <c r="C500" s="33"/>
      <c r="D500" s="34"/>
      <c r="E500" s="9"/>
      <c r="F500" s="9"/>
      <c r="G500" s="57"/>
      <c r="H500" s="40" t="str">
        <f>IF(E500="M",LOOKUP($H$2-F500,{0;40;50;60;70},{"muži A";"muži B";"muži C";"muži D";"muži E"}),IF(E500="Ž",LOOKUP($H$2-F500,{0;40;50},{"ženy F";"ženy G";"ženy H"}),"ERR"))</f>
        <v>ERR</v>
      </c>
    </row>
    <row r="501" spans="1:8" x14ac:dyDescent="0.25">
      <c r="A501">
        <v>496</v>
      </c>
      <c r="B501" s="11"/>
      <c r="C501" s="33"/>
      <c r="D501" s="34"/>
      <c r="E501" s="9"/>
      <c r="F501" s="9"/>
      <c r="G501" s="57"/>
      <c r="H501" s="40" t="str">
        <f>IF(E501="M",LOOKUP($H$2-F501,{0;40;50;60;70},{"muži A";"muži B";"muži C";"muži D";"muži E"}),IF(E501="Ž",LOOKUP($H$2-F501,{0;40;50},{"ženy F";"ženy G";"ženy H"}),"ERR"))</f>
        <v>ERR</v>
      </c>
    </row>
    <row r="502" spans="1:8" x14ac:dyDescent="0.25">
      <c r="A502">
        <v>497</v>
      </c>
      <c r="B502" s="11"/>
      <c r="C502" s="33"/>
      <c r="D502" s="34"/>
      <c r="E502" s="9"/>
      <c r="F502" s="9"/>
      <c r="G502" s="57"/>
      <c r="H502" s="40" t="str">
        <f>IF(E502="M",LOOKUP($H$2-F502,{0;40;50;60;70},{"muži A";"muži B";"muži C";"muži D";"muži E"}),IF(E502="Ž",LOOKUP($H$2-F502,{0;40;50},{"ženy F";"ženy G";"ženy H"}),"ERR"))</f>
        <v>ERR</v>
      </c>
    </row>
    <row r="503" spans="1:8" x14ac:dyDescent="0.25">
      <c r="A503">
        <v>498</v>
      </c>
      <c r="B503" s="11"/>
      <c r="C503" s="33"/>
      <c r="D503" s="34"/>
      <c r="E503" s="9"/>
      <c r="F503" s="9"/>
      <c r="G503" s="57"/>
      <c r="H503" s="40" t="str">
        <f>IF(E503="M",LOOKUP($H$2-F503,{0;40;50;60;70},{"muži A";"muži B";"muži C";"muži D";"muži E"}),IF(E503="Ž",LOOKUP($H$2-F503,{0;40;50},{"ženy F";"ženy G";"ženy H"}),"ERR"))</f>
        <v>ERR</v>
      </c>
    </row>
    <row r="504" spans="1:8" x14ac:dyDescent="0.25">
      <c r="A504">
        <v>499</v>
      </c>
      <c r="B504" s="11"/>
      <c r="C504" s="33"/>
      <c r="D504" s="34"/>
      <c r="E504" s="9"/>
      <c r="F504" s="9"/>
      <c r="G504" s="57"/>
      <c r="H504" s="40" t="str">
        <f>IF(E504="M",LOOKUP($H$2-F504,{0;40;50;60;70},{"muži A";"muži B";"muži C";"muži D";"muži E"}),IF(E504="Ž",LOOKUP($H$2-F504,{0;40;50},{"ženy F";"ženy G";"ženy H"}),"ERR"))</f>
        <v>ERR</v>
      </c>
    </row>
    <row r="505" spans="1:8" x14ac:dyDescent="0.25">
      <c r="A505">
        <v>500</v>
      </c>
      <c r="B505" s="11"/>
      <c r="C505" s="33"/>
      <c r="D505" s="34"/>
      <c r="E505" s="9"/>
      <c r="F505" s="9"/>
      <c r="G505" s="57"/>
      <c r="H505" s="40" t="str">
        <f>IF(E505="M",LOOKUP($H$2-F505,{0;40;50;60;70},{"muži A";"muži B";"muži C";"muži D";"muži E"}),IF(E505="Ž",LOOKUP($H$2-F505,{0;40;50},{"ženy F";"ženy G";"ženy H"}),"ERR"))</f>
        <v>ERR</v>
      </c>
    </row>
    <row r="506" spans="1:8" x14ac:dyDescent="0.25">
      <c r="A506">
        <v>501</v>
      </c>
      <c r="B506" s="11"/>
      <c r="C506" s="33"/>
      <c r="D506" s="34"/>
      <c r="E506" s="9"/>
      <c r="F506" s="9"/>
      <c r="G506" s="57"/>
      <c r="H506" s="40" t="str">
        <f>IF(E506="M",LOOKUP($H$2-F506,{0;40;50;60;70},{"muži A";"muži B";"muži C";"muži D";"muži E"}),IF(E506="Ž",LOOKUP($H$2-F506,{0;40;50},{"ženy F";"ženy G";"ženy H"}),"ERR"))</f>
        <v>ERR</v>
      </c>
    </row>
    <row r="507" spans="1:8" x14ac:dyDescent="0.25">
      <c r="A507">
        <v>502</v>
      </c>
      <c r="B507" s="11"/>
      <c r="C507" s="33"/>
      <c r="D507" s="34"/>
      <c r="E507" s="9"/>
      <c r="F507" s="9"/>
      <c r="G507" s="57"/>
      <c r="H507" s="40" t="str">
        <f>IF(E507="M",LOOKUP($H$2-F507,{0;40;50;60;70},{"muži A";"muži B";"muži C";"muži D";"muži E"}),IF(E507="Ž",LOOKUP($H$2-F507,{0;40;50},{"ženy F";"ženy G";"ženy H"}),"ERR"))</f>
        <v>ERR</v>
      </c>
    </row>
    <row r="508" spans="1:8" x14ac:dyDescent="0.25">
      <c r="A508">
        <v>503</v>
      </c>
      <c r="B508" s="11"/>
      <c r="C508" s="33"/>
      <c r="D508" s="34"/>
      <c r="E508" s="9"/>
      <c r="F508" s="9"/>
      <c r="G508" s="57"/>
      <c r="H508" s="40" t="str">
        <f>IF(E508="M",LOOKUP($H$2-F508,{0;40;50;60;70},{"muži A";"muži B";"muži C";"muži D";"muži E"}),IF(E508="Ž",LOOKUP($H$2-F508,{0;40;50},{"ženy F";"ženy G";"ženy H"}),"ERR"))</f>
        <v>ERR</v>
      </c>
    </row>
    <row r="509" spans="1:8" x14ac:dyDescent="0.25">
      <c r="A509">
        <v>504</v>
      </c>
      <c r="B509" s="11"/>
      <c r="C509" s="33"/>
      <c r="D509" s="34"/>
      <c r="E509" s="9"/>
      <c r="F509" s="9"/>
      <c r="G509" s="57"/>
      <c r="H509" s="40" t="str">
        <f>IF(E509="M",LOOKUP($H$2-F509,{0;40;50;60;70},{"muži A";"muži B";"muži C";"muži D";"muži E"}),IF(E509="Ž",LOOKUP($H$2-F509,{0;40;50},{"ženy F";"ženy G";"ženy H"}),"ERR"))</f>
        <v>ERR</v>
      </c>
    </row>
    <row r="510" spans="1:8" x14ac:dyDescent="0.25">
      <c r="A510">
        <v>505</v>
      </c>
      <c r="B510" s="11"/>
      <c r="C510" s="33"/>
      <c r="D510" s="34"/>
      <c r="E510" s="9"/>
      <c r="F510" s="9"/>
      <c r="G510" s="57"/>
      <c r="H510" s="40" t="str">
        <f>IF(E510="M",LOOKUP($H$2-F510,{0;40;50;60;70},{"muži A";"muži B";"muži C";"muži D";"muži E"}),IF(E510="Ž",LOOKUP($H$2-F510,{0;40;50},{"ženy F";"ženy G";"ženy H"}),"ERR"))</f>
        <v>ERR</v>
      </c>
    </row>
    <row r="511" spans="1:8" x14ac:dyDescent="0.25">
      <c r="A511">
        <v>506</v>
      </c>
      <c r="B511" s="11"/>
      <c r="C511" s="33"/>
      <c r="D511" s="34"/>
      <c r="E511" s="9"/>
      <c r="F511" s="9"/>
      <c r="G511" s="57"/>
      <c r="H511" s="40" t="str">
        <f>IF(E511="M",LOOKUP($H$2-F511,{0;40;50;60;70},{"muži A";"muži B";"muži C";"muži D";"muži E"}),IF(E511="Ž",LOOKUP($H$2-F511,{0;40;50},{"ženy F";"ženy G";"ženy H"}),"ERR"))</f>
        <v>ERR</v>
      </c>
    </row>
    <row r="512" spans="1:8" x14ac:dyDescent="0.25">
      <c r="A512">
        <v>507</v>
      </c>
      <c r="B512" s="11"/>
      <c r="C512" s="33"/>
      <c r="D512" s="34"/>
      <c r="E512" s="9"/>
      <c r="F512" s="9"/>
      <c r="G512" s="57"/>
      <c r="H512" s="40" t="str">
        <f>IF(E512="M",LOOKUP($H$2-F512,{0;40;50;60;70},{"muži A";"muži B";"muži C";"muži D";"muži E"}),IF(E512="Ž",LOOKUP($H$2-F512,{0;40;50},{"ženy F";"ženy G";"ženy H"}),"ERR"))</f>
        <v>ERR</v>
      </c>
    </row>
    <row r="513" spans="1:8" x14ac:dyDescent="0.25">
      <c r="A513">
        <v>508</v>
      </c>
      <c r="B513" s="11"/>
      <c r="C513" s="33"/>
      <c r="D513" s="34"/>
      <c r="E513" s="9"/>
      <c r="F513" s="9"/>
      <c r="G513" s="57"/>
      <c r="H513" s="40" t="str">
        <f>IF(E513="M",LOOKUP($H$2-F513,{0;40;50;60;70},{"muži A";"muži B";"muži C";"muži D";"muži E"}),IF(E513="Ž",LOOKUP($H$2-F513,{0;40;50},{"ženy F";"ženy G";"ženy H"}),"ERR"))</f>
        <v>ERR</v>
      </c>
    </row>
    <row r="514" spans="1:8" x14ac:dyDescent="0.25">
      <c r="A514">
        <v>509</v>
      </c>
      <c r="B514" s="11"/>
      <c r="C514" s="33"/>
      <c r="D514" s="34"/>
      <c r="E514" s="9"/>
      <c r="F514" s="9"/>
      <c r="G514" s="57"/>
      <c r="H514" s="40" t="str">
        <f>IF(E514="M",LOOKUP($H$2-F514,{0;40;50;60;70},{"muži A";"muži B";"muži C";"muži D";"muži E"}),IF(E514="Ž",LOOKUP($H$2-F514,{0;40;50},{"ženy F";"ženy G";"ženy H"}),"ERR"))</f>
        <v>ERR</v>
      </c>
    </row>
    <row r="515" spans="1:8" x14ac:dyDescent="0.25">
      <c r="A515">
        <v>510</v>
      </c>
      <c r="B515" s="11"/>
      <c r="C515" s="33"/>
      <c r="D515" s="34"/>
      <c r="E515" s="9"/>
      <c r="F515" s="9"/>
      <c r="G515" s="57"/>
      <c r="H515" s="40" t="str">
        <f>IF(E515="M",LOOKUP($H$2-F515,{0;40;50;60;70},{"muži A";"muži B";"muži C";"muži D";"muži E"}),IF(E515="Ž",LOOKUP($H$2-F515,{0;40;50},{"ženy F";"ženy G";"ženy H"}),"ERR"))</f>
        <v>ERR</v>
      </c>
    </row>
    <row r="516" spans="1:8" x14ac:dyDescent="0.25">
      <c r="A516">
        <v>511</v>
      </c>
      <c r="B516" s="11"/>
      <c r="C516" s="33"/>
      <c r="D516" s="34"/>
      <c r="E516" s="9"/>
      <c r="F516" s="9"/>
      <c r="G516" s="57"/>
      <c r="H516" s="40" t="str">
        <f>IF(E516="M",LOOKUP($H$2-F516,{0;40;50;60;70},{"muži A";"muži B";"muži C";"muži D";"muži E"}),IF(E516="Ž",LOOKUP($H$2-F516,{0;40;50},{"ženy F";"ženy G";"ženy H"}),"ERR"))</f>
        <v>ERR</v>
      </c>
    </row>
    <row r="517" spans="1:8" x14ac:dyDescent="0.25">
      <c r="A517">
        <v>512</v>
      </c>
      <c r="B517" s="11"/>
      <c r="C517" s="33"/>
      <c r="D517" s="34"/>
      <c r="E517" s="9"/>
      <c r="F517" s="9"/>
      <c r="G517" s="57"/>
      <c r="H517" s="40" t="str">
        <f>IF(E517="M",LOOKUP($H$2-F517,{0;40;50;60;70},{"muži A";"muži B";"muži C";"muži D";"muži E"}),IF(E517="Ž",LOOKUP($H$2-F517,{0;40;50},{"ženy F";"ženy G";"ženy H"}),"ERR"))</f>
        <v>ERR</v>
      </c>
    </row>
    <row r="518" spans="1:8" x14ac:dyDescent="0.25">
      <c r="A518">
        <v>513</v>
      </c>
      <c r="B518" s="11"/>
      <c r="C518" s="33"/>
      <c r="D518" s="34"/>
      <c r="E518" s="9"/>
      <c r="F518" s="9"/>
      <c r="G518" s="57"/>
      <c r="H518" s="40" t="str">
        <f>IF(E518="M",LOOKUP($H$2-F518,{0;40;50;60;70},{"muži A";"muži B";"muži C";"muži D";"muži E"}),IF(E518="Ž",LOOKUP($H$2-F518,{0;40;50},{"ženy F";"ženy G";"ženy H"}),"ERR"))</f>
        <v>ERR</v>
      </c>
    </row>
    <row r="519" spans="1:8" x14ac:dyDescent="0.25">
      <c r="A519">
        <v>514</v>
      </c>
      <c r="B519" s="11"/>
      <c r="C519" s="33"/>
      <c r="D519" s="34"/>
      <c r="E519" s="9"/>
      <c r="F519" s="9"/>
      <c r="G519" s="57"/>
      <c r="H519" s="40" t="str">
        <f>IF(E519="M",LOOKUP($H$2-F519,{0;40;50;60;70},{"muži A";"muži B";"muži C";"muži D";"muži E"}),IF(E519="Ž",LOOKUP($H$2-F519,{0;40;50},{"ženy F";"ženy G";"ženy H"}),"ERR"))</f>
        <v>ERR</v>
      </c>
    </row>
    <row r="520" spans="1:8" x14ac:dyDescent="0.25">
      <c r="A520">
        <v>515</v>
      </c>
      <c r="B520" s="11"/>
      <c r="C520" s="33"/>
      <c r="D520" s="34"/>
      <c r="E520" s="9"/>
      <c r="F520" s="9"/>
      <c r="G520" s="57"/>
      <c r="H520" s="40" t="str">
        <f>IF(E520="M",LOOKUP($H$2-F520,{0;40;50;60;70},{"muži A";"muži B";"muži C";"muži D";"muži E"}),IF(E520="Ž",LOOKUP($H$2-F520,{0;40;50},{"ženy F";"ženy G";"ženy H"}),"ERR"))</f>
        <v>ERR</v>
      </c>
    </row>
    <row r="521" spans="1:8" x14ac:dyDescent="0.25">
      <c r="A521">
        <v>516</v>
      </c>
      <c r="B521" s="11"/>
      <c r="C521" s="33"/>
      <c r="D521" s="34"/>
      <c r="E521" s="9"/>
      <c r="F521" s="9"/>
      <c r="G521" s="57"/>
      <c r="H521" s="40" t="str">
        <f>IF(E521="M",LOOKUP($H$2-F521,{0;40;50;60;70},{"muži A";"muži B";"muži C";"muži D";"muži E"}),IF(E521="Ž",LOOKUP($H$2-F521,{0;40;50},{"ženy F";"ženy G";"ženy H"}),"ERR"))</f>
        <v>ERR</v>
      </c>
    </row>
    <row r="522" spans="1:8" x14ac:dyDescent="0.25">
      <c r="A522">
        <v>517</v>
      </c>
      <c r="B522" s="11"/>
      <c r="C522" s="33"/>
      <c r="D522" s="34"/>
      <c r="E522" s="9"/>
      <c r="F522" s="9"/>
      <c r="G522" s="57"/>
      <c r="H522" s="40" t="str">
        <f>IF(E522="M",LOOKUP($H$2-F522,{0;40;50;60;70},{"muži A";"muži B";"muži C";"muži D";"muži E"}),IF(E522="Ž",LOOKUP($H$2-F522,{0;40;50},{"ženy F";"ženy G";"ženy H"}),"ERR"))</f>
        <v>ERR</v>
      </c>
    </row>
    <row r="523" spans="1:8" x14ac:dyDescent="0.25">
      <c r="A523">
        <v>518</v>
      </c>
      <c r="B523" s="11"/>
      <c r="C523" s="33"/>
      <c r="D523" s="34"/>
      <c r="E523" s="9"/>
      <c r="F523" s="9"/>
      <c r="G523" s="57"/>
      <c r="H523" s="40" t="str">
        <f>IF(E523="M",LOOKUP($H$2-F523,{0;40;50;60;70},{"muži A";"muži B";"muži C";"muži D";"muži E"}),IF(E523="Ž",LOOKUP($H$2-F523,{0;40;50},{"ženy F";"ženy G";"ženy H"}),"ERR"))</f>
        <v>ERR</v>
      </c>
    </row>
    <row r="524" spans="1:8" x14ac:dyDescent="0.25">
      <c r="A524">
        <v>519</v>
      </c>
      <c r="B524" s="11"/>
      <c r="C524" s="33"/>
      <c r="D524" s="34"/>
      <c r="E524" s="9"/>
      <c r="F524" s="9"/>
      <c r="G524" s="57"/>
      <c r="H524" s="40" t="str">
        <f>IF(E524="M",LOOKUP($H$2-F524,{0;40;50;60;70},{"muži A";"muži B";"muži C";"muži D";"muži E"}),IF(E524="Ž",LOOKUP($H$2-F524,{0;40;50},{"ženy F";"ženy G";"ženy H"}),"ERR"))</f>
        <v>ERR</v>
      </c>
    </row>
    <row r="525" spans="1:8" x14ac:dyDescent="0.25">
      <c r="A525">
        <v>520</v>
      </c>
      <c r="B525" s="11"/>
      <c r="C525" s="33"/>
      <c r="D525" s="34"/>
      <c r="E525" s="9"/>
      <c r="F525" s="9"/>
      <c r="G525" s="57"/>
      <c r="H525" s="40" t="str">
        <f>IF(E525="M",LOOKUP($H$2-F525,{0;40;50;60;70},{"muži A";"muži B";"muži C";"muži D";"muži E"}),IF(E525="Ž",LOOKUP($H$2-F525,{0;40;50},{"ženy F";"ženy G";"ženy H"}),"ERR"))</f>
        <v>ERR</v>
      </c>
    </row>
    <row r="526" spans="1:8" x14ac:dyDescent="0.25">
      <c r="A526">
        <v>521</v>
      </c>
      <c r="B526" s="11"/>
      <c r="C526" s="33"/>
      <c r="D526" s="34"/>
      <c r="E526" s="9"/>
      <c r="F526" s="9"/>
      <c r="G526" s="57"/>
      <c r="H526" s="40" t="str">
        <f>IF(E526="M",LOOKUP($H$2-F526,{0;40;50;60;70},{"muži A";"muži B";"muži C";"muži D";"muži E"}),IF(E526="Ž",LOOKUP($H$2-F526,{0;40;50},{"ženy F";"ženy G";"ženy H"}),"ERR"))</f>
        <v>ERR</v>
      </c>
    </row>
    <row r="527" spans="1:8" x14ac:dyDescent="0.25">
      <c r="A527">
        <v>522</v>
      </c>
      <c r="B527" s="11"/>
      <c r="C527" s="33"/>
      <c r="D527" s="34"/>
      <c r="E527" s="9"/>
      <c r="F527" s="9"/>
      <c r="G527" s="57"/>
      <c r="H527" s="40" t="str">
        <f>IF(E527="M",LOOKUP($H$2-F527,{0;40;50;60;70},{"muži A";"muži B";"muži C";"muži D";"muži E"}),IF(E527="Ž",LOOKUP($H$2-F527,{0;40;50},{"ženy F";"ženy G";"ženy H"}),"ERR"))</f>
        <v>ERR</v>
      </c>
    </row>
    <row r="528" spans="1:8" x14ac:dyDescent="0.25">
      <c r="A528">
        <v>523</v>
      </c>
      <c r="B528" s="11"/>
      <c r="C528" s="33"/>
      <c r="D528" s="34"/>
      <c r="E528" s="9"/>
      <c r="F528" s="9"/>
      <c r="G528" s="57"/>
      <c r="H528" s="40" t="str">
        <f>IF(E528="M",LOOKUP($H$2-F528,{0;40;50;60;70},{"muži A";"muži B";"muži C";"muži D";"muži E"}),IF(E528="Ž",LOOKUP($H$2-F528,{0;40;50},{"ženy F";"ženy G";"ženy H"}),"ERR"))</f>
        <v>ERR</v>
      </c>
    </row>
    <row r="529" spans="1:8" x14ac:dyDescent="0.25">
      <c r="A529">
        <v>524</v>
      </c>
      <c r="B529" s="11"/>
      <c r="C529" s="33"/>
      <c r="D529" s="34"/>
      <c r="E529" s="9"/>
      <c r="F529" s="9"/>
      <c r="G529" s="57"/>
      <c r="H529" s="40" t="str">
        <f>IF(E529="M",LOOKUP($H$2-F529,{0;40;50;60;70},{"muži A";"muži B";"muži C";"muži D";"muži E"}),IF(E529="Ž",LOOKUP($H$2-F529,{0;40;50},{"ženy F";"ženy G";"ženy H"}),"ERR"))</f>
        <v>ERR</v>
      </c>
    </row>
    <row r="530" spans="1:8" x14ac:dyDescent="0.25">
      <c r="A530">
        <v>525</v>
      </c>
      <c r="B530" s="11"/>
      <c r="C530" s="33"/>
      <c r="D530" s="34"/>
      <c r="E530" s="9"/>
      <c r="F530" s="9"/>
      <c r="G530" s="57"/>
      <c r="H530" s="40" t="str">
        <f>IF(E530="M",LOOKUP($H$2-F530,{0;40;50;60;70},{"muži A";"muži B";"muži C";"muži D";"muži E"}),IF(E530="Ž",LOOKUP($H$2-F530,{0;40;50},{"ženy F";"ženy G";"ženy H"}),"ERR"))</f>
        <v>ERR</v>
      </c>
    </row>
    <row r="531" spans="1:8" x14ac:dyDescent="0.25">
      <c r="A531">
        <v>526</v>
      </c>
      <c r="B531" s="11"/>
      <c r="C531" s="33"/>
      <c r="D531" s="34"/>
      <c r="E531" s="9"/>
      <c r="F531" s="9"/>
      <c r="G531" s="57"/>
      <c r="H531" s="40" t="str">
        <f>IF(E531="M",LOOKUP($H$2-F531,{0;40;50;60;70},{"muži A";"muži B";"muži C";"muži D";"muži E"}),IF(E531="Ž",LOOKUP($H$2-F531,{0;40;50},{"ženy F";"ženy G";"ženy H"}),"ERR"))</f>
        <v>ERR</v>
      </c>
    </row>
    <row r="532" spans="1:8" x14ac:dyDescent="0.25">
      <c r="A532">
        <v>527</v>
      </c>
      <c r="B532" s="11"/>
      <c r="C532" s="33"/>
      <c r="D532" s="34"/>
      <c r="E532" s="9"/>
      <c r="F532" s="9"/>
      <c r="G532" s="57"/>
      <c r="H532" s="40" t="str">
        <f>IF(E532="M",LOOKUP($H$2-F532,{0;40;50;60;70},{"muži A";"muži B";"muži C";"muži D";"muži E"}),IF(E532="Ž",LOOKUP($H$2-F532,{0;40;50},{"ženy F";"ženy G";"ženy H"}),"ERR"))</f>
        <v>ERR</v>
      </c>
    </row>
    <row r="533" spans="1:8" x14ac:dyDescent="0.25">
      <c r="A533">
        <v>528</v>
      </c>
      <c r="B533" s="11"/>
      <c r="C533" s="33"/>
      <c r="D533" s="34"/>
      <c r="E533" s="9"/>
      <c r="F533" s="9"/>
      <c r="G533" s="57"/>
      <c r="H533" s="40" t="str">
        <f>IF(E533="M",LOOKUP($H$2-F533,{0;40;50;60;70},{"muži A";"muži B";"muži C";"muži D";"muži E"}),IF(E533="Ž",LOOKUP($H$2-F533,{0;40;50},{"ženy F";"ženy G";"ženy H"}),"ERR"))</f>
        <v>ERR</v>
      </c>
    </row>
    <row r="534" spans="1:8" x14ac:dyDescent="0.25">
      <c r="A534">
        <v>529</v>
      </c>
      <c r="B534" s="11"/>
      <c r="C534" s="33"/>
      <c r="D534" s="34"/>
      <c r="E534" s="9"/>
      <c r="F534" s="9"/>
      <c r="G534" s="57"/>
      <c r="H534" s="40" t="str">
        <f>IF(E534="M",LOOKUP($H$2-F534,{0;40;50;60;70},{"muži A";"muži B";"muži C";"muži D";"muži E"}),IF(E534="Ž",LOOKUP($H$2-F534,{0;40;50},{"ženy F";"ženy G";"ženy H"}),"ERR"))</f>
        <v>ERR</v>
      </c>
    </row>
    <row r="535" spans="1:8" x14ac:dyDescent="0.25">
      <c r="A535">
        <v>530</v>
      </c>
      <c r="B535" s="11"/>
      <c r="C535" s="33"/>
      <c r="D535" s="34"/>
      <c r="E535" s="9"/>
      <c r="F535" s="9"/>
      <c r="G535" s="57"/>
      <c r="H535" s="40" t="str">
        <f>IF(E535="M",LOOKUP($H$2-F535,{0;40;50;60;70},{"muži A";"muži B";"muži C";"muži D";"muži E"}),IF(E535="Ž",LOOKUP($H$2-F535,{0;40;50},{"ženy F";"ženy G";"ženy H"}),"ERR"))</f>
        <v>ERR</v>
      </c>
    </row>
    <row r="536" spans="1:8" x14ac:dyDescent="0.25">
      <c r="A536">
        <v>531</v>
      </c>
      <c r="B536" s="11"/>
      <c r="C536" s="33"/>
      <c r="D536" s="34"/>
      <c r="E536" s="9"/>
      <c r="F536" s="9"/>
      <c r="G536" s="57"/>
      <c r="H536" s="40" t="str">
        <f>IF(E536="M",LOOKUP($H$2-F536,{0;40;50;60;70},{"muži A";"muži B";"muži C";"muži D";"muži E"}),IF(E536="Ž",LOOKUP($H$2-F536,{0;40;50},{"ženy F";"ženy G";"ženy H"}),"ERR"))</f>
        <v>ERR</v>
      </c>
    </row>
    <row r="537" spans="1:8" x14ac:dyDescent="0.25">
      <c r="A537">
        <v>532</v>
      </c>
      <c r="B537" s="11"/>
      <c r="C537" s="33"/>
      <c r="D537" s="34"/>
      <c r="E537" s="9"/>
      <c r="F537" s="9"/>
      <c r="G537" s="57"/>
      <c r="H537" s="40" t="str">
        <f>IF(E537="M",LOOKUP($H$2-F537,{0;40;50;60;70},{"muži A";"muži B";"muži C";"muži D";"muži E"}),IF(E537="Ž",LOOKUP($H$2-F537,{0;40;50},{"ženy F";"ženy G";"ženy H"}),"ERR"))</f>
        <v>ERR</v>
      </c>
    </row>
    <row r="538" spans="1:8" x14ac:dyDescent="0.25">
      <c r="A538">
        <v>533</v>
      </c>
      <c r="B538" s="11"/>
      <c r="C538" s="33"/>
      <c r="D538" s="34"/>
      <c r="E538" s="9"/>
      <c r="F538" s="9"/>
      <c r="G538" s="57"/>
      <c r="H538" s="40" t="str">
        <f>IF(E538="M",LOOKUP($H$2-F538,{0;40;50;60;70},{"muži A";"muži B";"muži C";"muži D";"muži E"}),IF(E538="Ž",LOOKUP($H$2-F538,{0;40;50},{"ženy F";"ženy G";"ženy H"}),"ERR"))</f>
        <v>ERR</v>
      </c>
    </row>
    <row r="539" spans="1:8" x14ac:dyDescent="0.25">
      <c r="A539">
        <v>534</v>
      </c>
      <c r="B539" s="11"/>
      <c r="C539" s="33"/>
      <c r="D539" s="34"/>
      <c r="E539" s="9"/>
      <c r="F539" s="9"/>
      <c r="G539" s="57"/>
      <c r="H539" s="40" t="str">
        <f>IF(E539="M",LOOKUP($H$2-F539,{0;40;50;60;70},{"muži A";"muži B";"muži C";"muži D";"muži E"}),IF(E539="Ž",LOOKUP($H$2-F539,{0;40;50},{"ženy F";"ženy G";"ženy H"}),"ERR"))</f>
        <v>ERR</v>
      </c>
    </row>
    <row r="540" spans="1:8" x14ac:dyDescent="0.25">
      <c r="A540">
        <v>535</v>
      </c>
      <c r="B540" s="11"/>
      <c r="C540" s="33"/>
      <c r="D540" s="34"/>
      <c r="E540" s="9"/>
      <c r="F540" s="9"/>
      <c r="G540" s="57"/>
      <c r="H540" s="40" t="str">
        <f>IF(E540="M",LOOKUP($H$2-F540,{0;40;50;60;70},{"muži A";"muži B";"muži C";"muži D";"muži E"}),IF(E540="Ž",LOOKUP($H$2-F540,{0;40;50},{"ženy F";"ženy G";"ženy H"}),"ERR"))</f>
        <v>ERR</v>
      </c>
    </row>
    <row r="541" spans="1:8" x14ac:dyDescent="0.25">
      <c r="A541">
        <v>536</v>
      </c>
      <c r="B541" s="11"/>
      <c r="C541" s="33"/>
      <c r="D541" s="34"/>
      <c r="E541" s="9"/>
      <c r="F541" s="9"/>
      <c r="G541" s="57"/>
      <c r="H541" s="40" t="str">
        <f>IF(E541="M",LOOKUP($H$2-F541,{0;40;50;60;70},{"muži A";"muži B";"muži C";"muži D";"muži E"}),IF(E541="Ž",LOOKUP($H$2-F541,{0;40;50},{"ženy F";"ženy G";"ženy H"}),"ERR"))</f>
        <v>ERR</v>
      </c>
    </row>
    <row r="542" spans="1:8" x14ac:dyDescent="0.25">
      <c r="A542">
        <v>537</v>
      </c>
      <c r="B542" s="11"/>
      <c r="C542" s="33"/>
      <c r="D542" s="34"/>
      <c r="E542" s="9"/>
      <c r="F542" s="9"/>
      <c r="G542" s="57"/>
      <c r="H542" s="40" t="str">
        <f>IF(E542="M",LOOKUP($H$2-F542,{0;40;50;60;70},{"muži A";"muži B";"muži C";"muži D";"muži E"}),IF(E542="Ž",LOOKUP($H$2-F542,{0;40;50},{"ženy F";"ženy G";"ženy H"}),"ERR"))</f>
        <v>ERR</v>
      </c>
    </row>
    <row r="543" spans="1:8" x14ac:dyDescent="0.25">
      <c r="A543">
        <v>538</v>
      </c>
      <c r="B543" s="11"/>
      <c r="C543" s="33"/>
      <c r="D543" s="34"/>
      <c r="E543" s="9"/>
      <c r="F543" s="9"/>
      <c r="G543" s="57"/>
      <c r="H543" s="40" t="str">
        <f>IF(E543="M",LOOKUP($H$2-F543,{0;40;50;60;70},{"muži A";"muži B";"muži C";"muži D";"muži E"}),IF(E543="Ž",LOOKUP($H$2-F543,{0;40;50},{"ženy F";"ženy G";"ženy H"}),"ERR"))</f>
        <v>ERR</v>
      </c>
    </row>
    <row r="544" spans="1:8" x14ac:dyDescent="0.25">
      <c r="A544">
        <v>539</v>
      </c>
      <c r="B544" s="11"/>
      <c r="C544" s="33"/>
      <c r="D544" s="34"/>
      <c r="E544" s="9"/>
      <c r="F544" s="9"/>
      <c r="G544" s="57"/>
      <c r="H544" s="40" t="str">
        <f>IF(E544="M",LOOKUP($H$2-F544,{0;40;50;60;70},{"muži A";"muži B";"muži C";"muži D";"muži E"}),IF(E544="Ž",LOOKUP($H$2-F544,{0;40;50},{"ženy F";"ženy G";"ženy H"}),"ERR"))</f>
        <v>ERR</v>
      </c>
    </row>
    <row r="545" spans="1:8" x14ac:dyDescent="0.25">
      <c r="A545">
        <v>540</v>
      </c>
      <c r="B545" s="11"/>
      <c r="C545" s="33"/>
      <c r="D545" s="34"/>
      <c r="E545" s="9"/>
      <c r="F545" s="9"/>
      <c r="G545" s="57"/>
      <c r="H545" s="40" t="str">
        <f>IF(E545="M",LOOKUP($H$2-F545,{0;40;50;60;70},{"muži A";"muži B";"muži C";"muži D";"muži E"}),IF(E545="Ž",LOOKUP($H$2-F545,{0;40;50},{"ženy F";"ženy G";"ženy H"}),"ERR"))</f>
        <v>ERR</v>
      </c>
    </row>
    <row r="546" spans="1:8" x14ac:dyDescent="0.25">
      <c r="A546">
        <v>541</v>
      </c>
      <c r="B546" s="11"/>
      <c r="C546" s="33"/>
      <c r="D546" s="34"/>
      <c r="E546" s="9"/>
      <c r="F546" s="9"/>
      <c r="G546" s="57"/>
      <c r="H546" s="40" t="str">
        <f>IF(E546="M",LOOKUP($H$2-F546,{0;40;50;60;70},{"muži A";"muži B";"muži C";"muži D";"muži E"}),IF(E546="Ž",LOOKUP($H$2-F546,{0;40;50},{"ženy F";"ženy G";"ženy H"}),"ERR"))</f>
        <v>ERR</v>
      </c>
    </row>
    <row r="547" spans="1:8" x14ac:dyDescent="0.25">
      <c r="A547">
        <v>542</v>
      </c>
      <c r="B547" s="11"/>
      <c r="C547" s="33"/>
      <c r="D547" s="34"/>
      <c r="E547" s="9"/>
      <c r="F547" s="9"/>
      <c r="G547" s="57"/>
      <c r="H547" s="40" t="str">
        <f>IF(E547="M",LOOKUP($H$2-F547,{0;40;50;60;70},{"muži A";"muži B";"muži C";"muži D";"muži E"}),IF(E547="Ž",LOOKUP($H$2-F547,{0;40;50},{"ženy F";"ženy G";"ženy H"}),"ERR"))</f>
        <v>ERR</v>
      </c>
    </row>
    <row r="548" spans="1:8" x14ac:dyDescent="0.25">
      <c r="A548">
        <v>543</v>
      </c>
      <c r="B548" s="11"/>
      <c r="C548" s="33"/>
      <c r="D548" s="34"/>
      <c r="E548" s="9"/>
      <c r="F548" s="9"/>
      <c r="G548" s="57"/>
      <c r="H548" s="40" t="str">
        <f>IF(E548="M",LOOKUP($H$2-F548,{0;40;50;60;70},{"muži A";"muži B";"muži C";"muži D";"muži E"}),IF(E548="Ž",LOOKUP($H$2-F548,{0;40;50},{"ženy F";"ženy G";"ženy H"}),"ERR"))</f>
        <v>ERR</v>
      </c>
    </row>
    <row r="549" spans="1:8" x14ac:dyDescent="0.25">
      <c r="A549">
        <v>544</v>
      </c>
      <c r="B549" s="11"/>
      <c r="C549" s="33"/>
      <c r="D549" s="34"/>
      <c r="E549" s="9"/>
      <c r="F549" s="9"/>
      <c r="G549" s="57"/>
      <c r="H549" s="40" t="str">
        <f>IF(E549="M",LOOKUP($H$2-F549,{0;40;50;60;70},{"muži A";"muži B";"muži C";"muži D";"muži E"}),IF(E549="Ž",LOOKUP($H$2-F549,{0;40;50},{"ženy F";"ženy G";"ženy H"}),"ERR"))</f>
        <v>ERR</v>
      </c>
    </row>
    <row r="550" spans="1:8" x14ac:dyDescent="0.25">
      <c r="A550">
        <v>545</v>
      </c>
      <c r="B550" s="11"/>
      <c r="C550" s="33"/>
      <c r="D550" s="34"/>
      <c r="E550" s="9"/>
      <c r="F550" s="9"/>
      <c r="G550" s="57"/>
      <c r="H550" s="40" t="str">
        <f>IF(E550="M",LOOKUP($H$2-F550,{0;40;50;60;70},{"muži A";"muži B";"muži C";"muži D";"muži E"}),IF(E550="Ž",LOOKUP($H$2-F550,{0;40;50},{"ženy F";"ženy G";"ženy H"}),"ERR"))</f>
        <v>ERR</v>
      </c>
    </row>
    <row r="551" spans="1:8" x14ac:dyDescent="0.25">
      <c r="A551">
        <v>546</v>
      </c>
      <c r="B551" s="11"/>
      <c r="C551" s="33"/>
      <c r="D551" s="34"/>
      <c r="E551" s="9"/>
      <c r="F551" s="9"/>
      <c r="G551" s="57"/>
      <c r="H551" s="40" t="str">
        <f>IF(E551="M",LOOKUP($H$2-F551,{0;40;50;60;70},{"muži A";"muži B";"muži C";"muži D";"muži E"}),IF(E551="Ž",LOOKUP($H$2-F551,{0;40;50},{"ženy F";"ženy G";"ženy H"}),"ERR"))</f>
        <v>ERR</v>
      </c>
    </row>
    <row r="552" spans="1:8" x14ac:dyDescent="0.25">
      <c r="A552">
        <v>547</v>
      </c>
      <c r="B552" s="11"/>
      <c r="C552" s="33"/>
      <c r="D552" s="34"/>
      <c r="E552" s="9"/>
      <c r="F552" s="9"/>
      <c r="G552" s="57"/>
      <c r="H552" s="40" t="str">
        <f>IF(E552="M",LOOKUP($H$2-F552,{0;40;50;60;70},{"muži A";"muži B";"muži C";"muži D";"muži E"}),IF(E552="Ž",LOOKUP($H$2-F552,{0;40;50},{"ženy F";"ženy G";"ženy H"}),"ERR"))</f>
        <v>ERR</v>
      </c>
    </row>
    <row r="553" spans="1:8" x14ac:dyDescent="0.25">
      <c r="A553">
        <v>548</v>
      </c>
      <c r="B553" s="11"/>
      <c r="C553" s="33"/>
      <c r="D553" s="34"/>
      <c r="E553" s="9"/>
      <c r="F553" s="9"/>
      <c r="G553" s="57"/>
      <c r="H553" s="40" t="str">
        <f>IF(E553="M",LOOKUP($H$2-F553,{0;40;50;60;70},{"muži A";"muži B";"muži C";"muži D";"muži E"}),IF(E553="Ž",LOOKUP($H$2-F553,{0;40;50},{"ženy F";"ženy G";"ženy H"}),"ERR"))</f>
        <v>ERR</v>
      </c>
    </row>
    <row r="554" spans="1:8" x14ac:dyDescent="0.25">
      <c r="A554">
        <v>549</v>
      </c>
      <c r="B554" s="11"/>
      <c r="C554" s="33"/>
      <c r="D554" s="34"/>
      <c r="E554" s="9"/>
      <c r="F554" s="9"/>
      <c r="G554" s="57"/>
      <c r="H554" s="40" t="str">
        <f>IF(E554="M",LOOKUP($H$2-F554,{0;40;50;60;70},{"muži A";"muži B";"muži C";"muži D";"muži E"}),IF(E554="Ž",LOOKUP($H$2-F554,{0;40;50},{"ženy F";"ženy G";"ženy H"}),"ERR"))</f>
        <v>ERR</v>
      </c>
    </row>
    <row r="555" spans="1:8" x14ac:dyDescent="0.25">
      <c r="A555">
        <v>550</v>
      </c>
      <c r="B555" s="11"/>
      <c r="C555" s="33"/>
      <c r="D555" s="34"/>
      <c r="E555" s="9"/>
      <c r="F555" s="9"/>
      <c r="G555" s="57"/>
      <c r="H555" s="40" t="str">
        <f>IF(E555="M",LOOKUP($H$2-F555,{0;40;50;60;70},{"muži A";"muži B";"muži C";"muži D";"muži E"}),IF(E555="Ž",LOOKUP($H$2-F555,{0;40;50},{"ženy F";"ženy G";"ženy H"}),"ERR"))</f>
        <v>ERR</v>
      </c>
    </row>
    <row r="556" spans="1:8" x14ac:dyDescent="0.25">
      <c r="A556">
        <v>551</v>
      </c>
      <c r="B556" s="11"/>
      <c r="C556" s="33"/>
      <c r="D556" s="34"/>
      <c r="E556" s="9"/>
      <c r="F556" s="9"/>
      <c r="G556" s="57"/>
      <c r="H556" s="40" t="str">
        <f>IF(E556="M",LOOKUP($H$2-F556,{0;40;50;60;70},{"muži A";"muži B";"muži C";"muži D";"muži E"}),IF(E556="Ž",LOOKUP($H$2-F556,{0;40;50},{"ženy F";"ženy G";"ženy H"}),"ERR"))</f>
        <v>ERR</v>
      </c>
    </row>
    <row r="557" spans="1:8" x14ac:dyDescent="0.25">
      <c r="A557">
        <v>552</v>
      </c>
      <c r="B557" s="11"/>
      <c r="C557" s="33"/>
      <c r="D557" s="34"/>
      <c r="E557" s="9"/>
      <c r="F557" s="9"/>
      <c r="G557" s="57"/>
      <c r="H557" s="40" t="str">
        <f>IF(E557="M",LOOKUP($H$2-F557,{0;40;50;60;70},{"muži A";"muži B";"muži C";"muži D";"muži E"}),IF(E557="Ž",LOOKUP($H$2-F557,{0;40;50},{"ženy F";"ženy G";"ženy H"}),"ERR"))</f>
        <v>ERR</v>
      </c>
    </row>
    <row r="558" spans="1:8" x14ac:dyDescent="0.25">
      <c r="A558">
        <v>553</v>
      </c>
      <c r="B558" s="11"/>
      <c r="C558" s="33"/>
      <c r="D558" s="34"/>
      <c r="E558" s="9"/>
      <c r="F558" s="9"/>
      <c r="G558" s="57"/>
      <c r="H558" s="40" t="str">
        <f>IF(E558="M",LOOKUP($H$2-F558,{0;40;50;60;70},{"muži A";"muži B";"muži C";"muži D";"muži E"}),IF(E558="Ž",LOOKUP($H$2-F558,{0;40;50},{"ženy F";"ženy G";"ženy H"}),"ERR"))</f>
        <v>ERR</v>
      </c>
    </row>
    <row r="559" spans="1:8" x14ac:dyDescent="0.25">
      <c r="A559">
        <v>554</v>
      </c>
      <c r="B559" s="11"/>
      <c r="C559" s="33"/>
      <c r="D559" s="34"/>
      <c r="E559" s="9"/>
      <c r="F559" s="9"/>
      <c r="G559" s="57"/>
      <c r="H559" s="40" t="str">
        <f>IF(E559="M",LOOKUP($H$2-F559,{0;40;50;60;70},{"muži A";"muži B";"muži C";"muži D";"muži E"}),IF(E559="Ž",LOOKUP($H$2-F559,{0;40;50},{"ženy F";"ženy G";"ženy H"}),"ERR"))</f>
        <v>ERR</v>
      </c>
    </row>
    <row r="560" spans="1:8" x14ac:dyDescent="0.25">
      <c r="A560">
        <v>555</v>
      </c>
      <c r="B560" s="11"/>
      <c r="C560" s="33"/>
      <c r="D560" s="34"/>
      <c r="E560" s="9"/>
      <c r="F560" s="9"/>
      <c r="G560" s="57"/>
      <c r="H560" s="40" t="str">
        <f>IF(E560="M",LOOKUP($H$2-F560,{0;40;50;60;70},{"muži A";"muži B";"muži C";"muži D";"muži E"}),IF(E560="Ž",LOOKUP($H$2-F560,{0;40;50},{"ženy F";"ženy G";"ženy H"}),"ERR"))</f>
        <v>ERR</v>
      </c>
    </row>
    <row r="561" spans="1:8" x14ac:dyDescent="0.25">
      <c r="A561">
        <v>556</v>
      </c>
      <c r="B561" s="11"/>
      <c r="C561" s="33"/>
      <c r="D561" s="34"/>
      <c r="E561" s="9"/>
      <c r="F561" s="9"/>
      <c r="G561" s="57"/>
      <c r="H561" s="40" t="str">
        <f>IF(E561="M",LOOKUP($H$2-F561,{0;40;50;60;70},{"muži A";"muži B";"muži C";"muži D";"muži E"}),IF(E561="Ž",LOOKUP($H$2-F561,{0;40;50},{"ženy F";"ženy G";"ženy H"}),"ERR"))</f>
        <v>ERR</v>
      </c>
    </row>
    <row r="562" spans="1:8" x14ac:dyDescent="0.25">
      <c r="A562">
        <v>557</v>
      </c>
      <c r="B562" s="11"/>
      <c r="C562" s="33"/>
      <c r="D562" s="34"/>
      <c r="E562" s="9"/>
      <c r="F562" s="9"/>
      <c r="G562" s="57"/>
      <c r="H562" s="40" t="str">
        <f>IF(E562="M",LOOKUP($H$2-F562,{0;40;50;60;70},{"muži A";"muži B";"muži C";"muži D";"muži E"}),IF(E562="Ž",LOOKUP($H$2-F562,{0;40;50},{"ženy F";"ženy G";"ženy H"}),"ERR"))</f>
        <v>ERR</v>
      </c>
    </row>
    <row r="563" spans="1:8" x14ac:dyDescent="0.25">
      <c r="A563">
        <v>558</v>
      </c>
      <c r="B563" s="11"/>
      <c r="C563" s="33"/>
      <c r="D563" s="34"/>
      <c r="E563" s="9"/>
      <c r="F563" s="9"/>
      <c r="G563" s="57"/>
      <c r="H563" s="40" t="str">
        <f>IF(E563="M",LOOKUP($H$2-F563,{0;40;50;60;70},{"muži A";"muži B";"muži C";"muži D";"muži E"}),IF(E563="Ž",LOOKUP($H$2-F563,{0;40;50},{"ženy F";"ženy G";"ženy H"}),"ERR"))</f>
        <v>ERR</v>
      </c>
    </row>
    <row r="564" spans="1:8" x14ac:dyDescent="0.25">
      <c r="A564">
        <v>559</v>
      </c>
      <c r="B564" s="11"/>
      <c r="C564" s="33"/>
      <c r="D564" s="34"/>
      <c r="E564" s="9"/>
      <c r="F564" s="9"/>
      <c r="G564" s="57"/>
      <c r="H564" s="40" t="str">
        <f>IF(E564="M",LOOKUP($H$2-F564,{0;40;50;60;70},{"muži A";"muži B";"muži C";"muži D";"muži E"}),IF(E564="Ž",LOOKUP($H$2-F564,{0;40;50},{"ženy F";"ženy G";"ženy H"}),"ERR"))</f>
        <v>ERR</v>
      </c>
    </row>
    <row r="565" spans="1:8" x14ac:dyDescent="0.25">
      <c r="A565">
        <v>560</v>
      </c>
      <c r="B565" s="11"/>
      <c r="C565" s="33"/>
      <c r="D565" s="34"/>
      <c r="E565" s="9"/>
      <c r="F565" s="9"/>
      <c r="G565" s="57"/>
      <c r="H565" s="40" t="str">
        <f>IF(E565="M",LOOKUP($H$2-F565,{0;40;50;60;70},{"muži A";"muži B";"muži C";"muži D";"muži E"}),IF(E565="Ž",LOOKUP($H$2-F565,{0;40;50},{"ženy F";"ženy G";"ženy H"}),"ERR"))</f>
        <v>ERR</v>
      </c>
    </row>
    <row r="566" spans="1:8" x14ac:dyDescent="0.25">
      <c r="A566">
        <v>561</v>
      </c>
      <c r="B566" s="11"/>
      <c r="C566" s="33"/>
      <c r="D566" s="34"/>
      <c r="E566" s="9"/>
      <c r="F566" s="9"/>
      <c r="G566" s="57"/>
      <c r="H566" s="40" t="str">
        <f>IF(E566="M",LOOKUP($H$2-F566,{0;40;50;60;70},{"muži A";"muži B";"muži C";"muži D";"muži E"}),IF(E566="Ž",LOOKUP($H$2-F566,{0;40;50},{"ženy F";"ženy G";"ženy H"}),"ERR"))</f>
        <v>ERR</v>
      </c>
    </row>
    <row r="567" spans="1:8" x14ac:dyDescent="0.25">
      <c r="A567">
        <v>562</v>
      </c>
      <c r="B567" s="11"/>
      <c r="C567" s="33"/>
      <c r="D567" s="34"/>
      <c r="E567" s="9"/>
      <c r="F567" s="9"/>
      <c r="G567" s="57"/>
      <c r="H567" s="40" t="str">
        <f>IF(E567="M",LOOKUP($H$2-F567,{0;40;50;60;70},{"muži A";"muži B";"muži C";"muži D";"muži E"}),IF(E567="Ž",LOOKUP($H$2-F567,{0;40;50},{"ženy F";"ženy G";"ženy H"}),"ERR"))</f>
        <v>ERR</v>
      </c>
    </row>
    <row r="568" spans="1:8" x14ac:dyDescent="0.25">
      <c r="A568">
        <v>563</v>
      </c>
      <c r="B568" s="11"/>
      <c r="C568" s="33"/>
      <c r="D568" s="34"/>
      <c r="E568" s="9"/>
      <c r="F568" s="9"/>
      <c r="G568" s="57"/>
      <c r="H568" s="40" t="str">
        <f>IF(E568="M",LOOKUP($H$2-F568,{0;40;50;60;70},{"muži A";"muži B";"muži C";"muži D";"muži E"}),IF(E568="Ž",LOOKUP($H$2-F568,{0;40;50},{"ženy F";"ženy G";"ženy H"}),"ERR"))</f>
        <v>ERR</v>
      </c>
    </row>
    <row r="569" spans="1:8" x14ac:dyDescent="0.25">
      <c r="A569">
        <v>564</v>
      </c>
      <c r="B569" s="11"/>
      <c r="C569" s="33"/>
      <c r="D569" s="34"/>
      <c r="E569" s="9"/>
      <c r="F569" s="9"/>
      <c r="G569" s="57"/>
      <c r="H569" s="40" t="str">
        <f>IF(E569="M",LOOKUP($H$2-F569,{0;40;50;60;70},{"muži A";"muži B";"muži C";"muži D";"muži E"}),IF(E569="Ž",LOOKUP($H$2-F569,{0;40;50},{"ženy F";"ženy G";"ženy H"}),"ERR"))</f>
        <v>ERR</v>
      </c>
    </row>
    <row r="570" spans="1:8" x14ac:dyDescent="0.25">
      <c r="A570">
        <v>565</v>
      </c>
      <c r="B570" s="11"/>
      <c r="C570" s="33"/>
      <c r="D570" s="34"/>
      <c r="E570" s="9"/>
      <c r="F570" s="9"/>
      <c r="G570" s="57"/>
      <c r="H570" s="40" t="str">
        <f>IF(E570="M",LOOKUP($H$2-F570,{0;40;50;60;70},{"muži A";"muži B";"muži C";"muži D";"muži E"}),IF(E570="Ž",LOOKUP($H$2-F570,{0;40;50},{"ženy F";"ženy G";"ženy H"}),"ERR"))</f>
        <v>ERR</v>
      </c>
    </row>
    <row r="571" spans="1:8" x14ac:dyDescent="0.25">
      <c r="A571">
        <v>566</v>
      </c>
      <c r="B571" s="11"/>
      <c r="C571" s="33"/>
      <c r="D571" s="34"/>
      <c r="E571" s="9"/>
      <c r="F571" s="9"/>
      <c r="G571" s="57"/>
      <c r="H571" s="40" t="str">
        <f>IF(E571="M",LOOKUP($H$2-F571,{0;40;50;60;70},{"muži A";"muži B";"muži C";"muži D";"muži E"}),IF(E571="Ž",LOOKUP($H$2-F571,{0;40;50},{"ženy F";"ženy G";"ženy H"}),"ERR"))</f>
        <v>ERR</v>
      </c>
    </row>
    <row r="572" spans="1:8" x14ac:dyDescent="0.25">
      <c r="A572">
        <v>567</v>
      </c>
      <c r="B572" s="11"/>
      <c r="C572" s="33"/>
      <c r="D572" s="34"/>
      <c r="E572" s="9"/>
      <c r="F572" s="9"/>
      <c r="G572" s="57"/>
      <c r="H572" s="40" t="str">
        <f>IF(E572="M",LOOKUP($H$2-F572,{0;40;50;60;70},{"muži A";"muži B";"muži C";"muži D";"muži E"}),IF(E572="Ž",LOOKUP($H$2-F572,{0;40;50},{"ženy F";"ženy G";"ženy H"}),"ERR"))</f>
        <v>ERR</v>
      </c>
    </row>
    <row r="573" spans="1:8" x14ac:dyDescent="0.25">
      <c r="A573">
        <v>568</v>
      </c>
      <c r="B573" s="11"/>
      <c r="C573" s="33"/>
      <c r="D573" s="34"/>
      <c r="E573" s="9"/>
      <c r="F573" s="9"/>
      <c r="G573" s="57"/>
      <c r="H573" s="40" t="str">
        <f>IF(E573="M",LOOKUP($H$2-F573,{0;40;50;60;70},{"muži A";"muži B";"muži C";"muži D";"muži E"}),IF(E573="Ž",LOOKUP($H$2-F573,{0;40;50},{"ženy F";"ženy G";"ženy H"}),"ERR"))</f>
        <v>ERR</v>
      </c>
    </row>
    <row r="574" spans="1:8" x14ac:dyDescent="0.25">
      <c r="A574">
        <v>569</v>
      </c>
      <c r="B574" s="11"/>
      <c r="C574" s="33"/>
      <c r="D574" s="34"/>
      <c r="E574" s="9"/>
      <c r="F574" s="9"/>
      <c r="G574" s="57"/>
      <c r="H574" s="40" t="str">
        <f>IF(E574="M",LOOKUP($H$2-F574,{0;40;50;60;70},{"muži A";"muži B";"muži C";"muži D";"muži E"}),IF(E574="Ž",LOOKUP($H$2-F574,{0;40;50},{"ženy F";"ženy G";"ženy H"}),"ERR"))</f>
        <v>ERR</v>
      </c>
    </row>
    <row r="575" spans="1:8" x14ac:dyDescent="0.25">
      <c r="A575">
        <v>570</v>
      </c>
      <c r="B575" s="11"/>
      <c r="C575" s="33"/>
      <c r="D575" s="34"/>
      <c r="E575" s="9"/>
      <c r="F575" s="9"/>
      <c r="G575" s="57"/>
      <c r="H575" s="40" t="str">
        <f>IF(E575="M",LOOKUP($H$2-F575,{0;40;50;60;70},{"muži A";"muži B";"muži C";"muži D";"muži E"}),IF(E575="Ž",LOOKUP($H$2-F575,{0;40;50},{"ženy F";"ženy G";"ženy H"}),"ERR"))</f>
        <v>ERR</v>
      </c>
    </row>
    <row r="576" spans="1:8" x14ac:dyDescent="0.25">
      <c r="A576">
        <v>571</v>
      </c>
      <c r="B576" s="11"/>
      <c r="C576" s="33"/>
      <c r="D576" s="34"/>
      <c r="E576" s="9"/>
      <c r="F576" s="9"/>
      <c r="G576" s="57"/>
      <c r="H576" s="40" t="str">
        <f>IF(E576="M",LOOKUP($H$2-F576,{0;40;50;60;70},{"muži A";"muži B";"muži C";"muži D";"muži E"}),IF(E576="Ž",LOOKUP($H$2-F576,{0;40;50},{"ženy F";"ženy G";"ženy H"}),"ERR"))</f>
        <v>ERR</v>
      </c>
    </row>
    <row r="577" spans="1:8" x14ac:dyDescent="0.25">
      <c r="A577">
        <v>572</v>
      </c>
      <c r="B577" s="11"/>
      <c r="C577" s="33"/>
      <c r="D577" s="34"/>
      <c r="E577" s="9"/>
      <c r="F577" s="9"/>
      <c r="G577" s="57"/>
      <c r="H577" s="40" t="str">
        <f>IF(E577="M",LOOKUP($H$2-F577,{0;40;50;60;70},{"muži A";"muži B";"muži C";"muži D";"muži E"}),IF(E577="Ž",LOOKUP($H$2-F577,{0;40;50},{"ženy F";"ženy G";"ženy H"}),"ERR"))</f>
        <v>ERR</v>
      </c>
    </row>
    <row r="578" spans="1:8" x14ac:dyDescent="0.25">
      <c r="A578">
        <v>573</v>
      </c>
      <c r="B578" s="11"/>
      <c r="C578" s="33"/>
      <c r="D578" s="34"/>
      <c r="E578" s="9"/>
      <c r="F578" s="9"/>
      <c r="G578" s="57"/>
      <c r="H578" s="40" t="str">
        <f>IF(E578="M",LOOKUP($H$2-F578,{0;40;50;60;70},{"muži A";"muži B";"muži C";"muži D";"muži E"}),IF(E578="Ž",LOOKUP($H$2-F578,{0;40;50},{"ženy F";"ženy G";"ženy H"}),"ERR"))</f>
        <v>ERR</v>
      </c>
    </row>
    <row r="579" spans="1:8" x14ac:dyDescent="0.25">
      <c r="A579">
        <v>574</v>
      </c>
      <c r="B579" s="11"/>
      <c r="C579" s="33"/>
      <c r="D579" s="34"/>
      <c r="E579" s="9"/>
      <c r="F579" s="9"/>
      <c r="G579" s="57"/>
      <c r="H579" s="40" t="str">
        <f>IF(E579="M",LOOKUP($H$2-F579,{0;40;50;60;70},{"muži A";"muži B";"muži C";"muži D";"muži E"}),IF(E579="Ž",LOOKUP($H$2-F579,{0;40;50},{"ženy F";"ženy G";"ženy H"}),"ERR"))</f>
        <v>ERR</v>
      </c>
    </row>
    <row r="580" spans="1:8" x14ac:dyDescent="0.25">
      <c r="A580">
        <v>575</v>
      </c>
      <c r="B580" s="11"/>
      <c r="C580" s="33"/>
      <c r="D580" s="34"/>
      <c r="E580" s="9"/>
      <c r="F580" s="9"/>
      <c r="G580" s="57"/>
      <c r="H580" s="40" t="str">
        <f>IF(E580="M",LOOKUP($H$2-F580,{0;40;50;60;70},{"muži A";"muži B";"muži C";"muži D";"muži E"}),IF(E580="Ž",LOOKUP($H$2-F580,{0;40;50},{"ženy F";"ženy G";"ženy H"}),"ERR"))</f>
        <v>ERR</v>
      </c>
    </row>
    <row r="581" spans="1:8" x14ac:dyDescent="0.25">
      <c r="A581">
        <v>576</v>
      </c>
      <c r="B581" s="11"/>
      <c r="C581" s="33"/>
      <c r="D581" s="34"/>
      <c r="E581" s="9"/>
      <c r="F581" s="9"/>
      <c r="G581" s="57"/>
      <c r="H581" s="40" t="str">
        <f>IF(E581="M",LOOKUP($H$2-F581,{0;40;50;60;70},{"muži A";"muži B";"muži C";"muži D";"muži E"}),IF(E581="Ž",LOOKUP($H$2-F581,{0;40;50},{"ženy F";"ženy G";"ženy H"}),"ERR"))</f>
        <v>ERR</v>
      </c>
    </row>
    <row r="582" spans="1:8" x14ac:dyDescent="0.25">
      <c r="A582">
        <v>577</v>
      </c>
      <c r="B582" s="11"/>
      <c r="C582" s="33"/>
      <c r="D582" s="34"/>
      <c r="E582" s="9"/>
      <c r="F582" s="9"/>
      <c r="G582" s="57"/>
      <c r="H582" s="40" t="str">
        <f>IF(E582="M",LOOKUP($H$2-F582,{0;40;50;60;70},{"muži A";"muži B";"muži C";"muži D";"muži E"}),IF(E582="Ž",LOOKUP($H$2-F582,{0;40;50},{"ženy F";"ženy G";"ženy H"}),"ERR"))</f>
        <v>ERR</v>
      </c>
    </row>
    <row r="583" spans="1:8" x14ac:dyDescent="0.25">
      <c r="A583">
        <v>578</v>
      </c>
      <c r="B583" s="11"/>
      <c r="C583" s="33"/>
      <c r="D583" s="34"/>
      <c r="E583" s="9"/>
      <c r="F583" s="9"/>
      <c r="G583" s="57"/>
      <c r="H583" s="40" t="str">
        <f>IF(E583="M",LOOKUP($H$2-F583,{0;40;50;60;70},{"muži A";"muži B";"muži C";"muži D";"muži E"}),IF(E583="Ž",LOOKUP($H$2-F583,{0;40;50},{"ženy F";"ženy G";"ženy H"}),"ERR"))</f>
        <v>ERR</v>
      </c>
    </row>
    <row r="584" spans="1:8" x14ac:dyDescent="0.25">
      <c r="A584">
        <v>579</v>
      </c>
      <c r="B584" s="11"/>
      <c r="C584" s="33"/>
      <c r="D584" s="34"/>
      <c r="E584" s="9"/>
      <c r="F584" s="9"/>
      <c r="G584" s="57"/>
      <c r="H584" s="40" t="str">
        <f>IF(E584="M",LOOKUP($H$2-F584,{0;40;50;60;70},{"muži A";"muži B";"muži C";"muži D";"muži E"}),IF(E584="Ž",LOOKUP($H$2-F584,{0;40;50},{"ženy F";"ženy G";"ženy H"}),"ERR"))</f>
        <v>ERR</v>
      </c>
    </row>
    <row r="585" spans="1:8" x14ac:dyDescent="0.25">
      <c r="A585">
        <v>580</v>
      </c>
      <c r="B585" s="11"/>
      <c r="C585" s="33"/>
      <c r="D585" s="34"/>
      <c r="E585" s="9"/>
      <c r="F585" s="9"/>
      <c r="G585" s="57"/>
      <c r="H585" s="40" t="str">
        <f>IF(E585="M",LOOKUP($H$2-F585,{0;40;50;60;70},{"muži A";"muži B";"muži C";"muži D";"muži E"}),IF(E585="Ž",LOOKUP($H$2-F585,{0;40;50},{"ženy F";"ženy G";"ženy H"}),"ERR"))</f>
        <v>ERR</v>
      </c>
    </row>
    <row r="586" spans="1:8" x14ac:dyDescent="0.25">
      <c r="A586">
        <v>581</v>
      </c>
      <c r="B586" s="11"/>
      <c r="C586" s="33"/>
      <c r="D586" s="34"/>
      <c r="E586" s="9"/>
      <c r="F586" s="9"/>
      <c r="G586" s="57"/>
      <c r="H586" s="40" t="str">
        <f>IF(E586="M",LOOKUP($H$2-F586,{0;40;50;60;70},{"muži A";"muži B";"muži C";"muži D";"muži E"}),IF(E586="Ž",LOOKUP($H$2-F586,{0;40;50},{"ženy F";"ženy G";"ženy H"}),"ERR"))</f>
        <v>ERR</v>
      </c>
    </row>
    <row r="587" spans="1:8" x14ac:dyDescent="0.25">
      <c r="A587">
        <v>582</v>
      </c>
      <c r="B587" s="11"/>
      <c r="C587" s="33"/>
      <c r="D587" s="34"/>
      <c r="E587" s="9"/>
      <c r="F587" s="9"/>
      <c r="G587" s="57"/>
      <c r="H587" s="40" t="str">
        <f>IF(E587="M",LOOKUP($H$2-F587,{0;40;50;60;70},{"muži A";"muži B";"muži C";"muži D";"muži E"}),IF(E587="Ž",LOOKUP($H$2-F587,{0;40;50},{"ženy F";"ženy G";"ženy H"}),"ERR"))</f>
        <v>ERR</v>
      </c>
    </row>
    <row r="588" spans="1:8" x14ac:dyDescent="0.25">
      <c r="A588">
        <v>583</v>
      </c>
      <c r="B588" s="11"/>
      <c r="C588" s="33"/>
      <c r="D588" s="34"/>
      <c r="E588" s="9"/>
      <c r="F588" s="9"/>
      <c r="G588" s="57"/>
      <c r="H588" s="40" t="str">
        <f>IF(E588="M",LOOKUP($H$2-F588,{0;40;50;60;70},{"muži A";"muži B";"muži C";"muži D";"muži E"}),IF(E588="Ž",LOOKUP($H$2-F588,{0;40;50},{"ženy F";"ženy G";"ženy H"}),"ERR"))</f>
        <v>ERR</v>
      </c>
    </row>
    <row r="589" spans="1:8" x14ac:dyDescent="0.25">
      <c r="A589">
        <v>584</v>
      </c>
      <c r="B589" s="11"/>
      <c r="C589" s="33"/>
      <c r="D589" s="34"/>
      <c r="E589" s="9"/>
      <c r="F589" s="9"/>
      <c r="G589" s="57"/>
      <c r="H589" s="40" t="str">
        <f>IF(E589="M",LOOKUP($H$2-F589,{0;40;50;60;70},{"muži A";"muži B";"muži C";"muži D";"muži E"}),IF(E589="Ž",LOOKUP($H$2-F589,{0;40;50},{"ženy F";"ženy G";"ženy H"}),"ERR"))</f>
        <v>ERR</v>
      </c>
    </row>
    <row r="590" spans="1:8" x14ac:dyDescent="0.25">
      <c r="A590">
        <v>585</v>
      </c>
      <c r="B590" s="11"/>
      <c r="C590" s="33"/>
      <c r="D590" s="34"/>
      <c r="E590" s="9"/>
      <c r="F590" s="9"/>
      <c r="G590" s="57"/>
      <c r="H590" s="40" t="str">
        <f>IF(E590="M",LOOKUP($H$2-F590,{0;40;50;60;70},{"muži A";"muži B";"muži C";"muži D";"muži E"}),IF(E590="Ž",LOOKUP($H$2-F590,{0;40;50},{"ženy F";"ženy G";"ženy H"}),"ERR"))</f>
        <v>ERR</v>
      </c>
    </row>
    <row r="591" spans="1:8" x14ac:dyDescent="0.25">
      <c r="A591">
        <v>586</v>
      </c>
      <c r="B591" s="11"/>
      <c r="C591" s="33"/>
      <c r="D591" s="34"/>
      <c r="E591" s="9"/>
      <c r="F591" s="9"/>
      <c r="G591" s="57"/>
      <c r="H591" s="40" t="str">
        <f>IF(E591="M",LOOKUP($H$2-F591,{0;40;50;60;70},{"muži A";"muži B";"muži C";"muži D";"muži E"}),IF(E591="Ž",LOOKUP($H$2-F591,{0;40;50},{"ženy F";"ženy G";"ženy H"}),"ERR"))</f>
        <v>ERR</v>
      </c>
    </row>
    <row r="592" spans="1:8" x14ac:dyDescent="0.25">
      <c r="A592">
        <v>587</v>
      </c>
      <c r="B592" s="11"/>
      <c r="C592" s="33"/>
      <c r="D592" s="34"/>
      <c r="E592" s="9"/>
      <c r="F592" s="9"/>
      <c r="G592" s="57"/>
      <c r="H592" s="40" t="str">
        <f>IF(E592="M",LOOKUP($H$2-F592,{0;40;50;60;70},{"muži A";"muži B";"muži C";"muži D";"muži E"}),IF(E592="Ž",LOOKUP($H$2-F592,{0;40;50},{"ženy F";"ženy G";"ženy H"}),"ERR"))</f>
        <v>ERR</v>
      </c>
    </row>
    <row r="593" spans="1:8" x14ac:dyDescent="0.25">
      <c r="A593">
        <v>588</v>
      </c>
      <c r="B593" s="11"/>
      <c r="C593" s="33"/>
      <c r="D593" s="34"/>
      <c r="E593" s="9"/>
      <c r="F593" s="9"/>
      <c r="G593" s="57"/>
      <c r="H593" s="40" t="str">
        <f>IF(E593="M",LOOKUP($H$2-F593,{0;40;50;60;70},{"muži A";"muži B";"muži C";"muži D";"muži E"}),IF(E593="Ž",LOOKUP($H$2-F593,{0;40;50},{"ženy F";"ženy G";"ženy H"}),"ERR"))</f>
        <v>ERR</v>
      </c>
    </row>
    <row r="594" spans="1:8" x14ac:dyDescent="0.25">
      <c r="A594">
        <v>589</v>
      </c>
      <c r="B594" s="11"/>
      <c r="C594" s="33"/>
      <c r="D594" s="34"/>
      <c r="E594" s="9"/>
      <c r="F594" s="9"/>
      <c r="G594" s="57"/>
      <c r="H594" s="40" t="str">
        <f>IF(E594="M",LOOKUP($H$2-F594,{0;40;50;60;70},{"muži A";"muži B";"muži C";"muži D";"muži E"}),IF(E594="Ž",LOOKUP($H$2-F594,{0;40;50},{"ženy F";"ženy G";"ženy H"}),"ERR"))</f>
        <v>ERR</v>
      </c>
    </row>
    <row r="595" spans="1:8" x14ac:dyDescent="0.25">
      <c r="A595">
        <v>590</v>
      </c>
      <c r="B595" s="11"/>
      <c r="C595" s="33"/>
      <c r="D595" s="34"/>
      <c r="E595" s="9"/>
      <c r="F595" s="9"/>
      <c r="G595" s="57"/>
      <c r="H595" s="40" t="str">
        <f>IF(E595="M",LOOKUP($H$2-F595,{0;40;50;60;70},{"muži A";"muži B";"muži C";"muži D";"muži E"}),IF(E595="Ž",LOOKUP($H$2-F595,{0;40;50},{"ženy F";"ženy G";"ženy H"}),"ERR"))</f>
        <v>ERR</v>
      </c>
    </row>
    <row r="596" spans="1:8" x14ac:dyDescent="0.25">
      <c r="A596">
        <v>591</v>
      </c>
      <c r="B596" s="11"/>
      <c r="C596" s="33"/>
      <c r="D596" s="34"/>
      <c r="E596" s="9"/>
      <c r="F596" s="9"/>
      <c r="G596" s="57"/>
      <c r="H596" s="40" t="str">
        <f>IF(E596="M",LOOKUP($H$2-F596,{0;40;50;60;70},{"muži A";"muži B";"muži C";"muži D";"muži E"}),IF(E596="Ž",LOOKUP($H$2-F596,{0;40;50},{"ženy F";"ženy G";"ženy H"}),"ERR"))</f>
        <v>ERR</v>
      </c>
    </row>
    <row r="597" spans="1:8" x14ac:dyDescent="0.25">
      <c r="A597">
        <v>592</v>
      </c>
      <c r="B597" s="11"/>
      <c r="C597" s="33"/>
      <c r="D597" s="34"/>
      <c r="E597" s="9"/>
      <c r="F597" s="9"/>
      <c r="G597" s="57"/>
      <c r="H597" s="40" t="str">
        <f>IF(E597="M",LOOKUP($H$2-F597,{0;40;50;60;70},{"muži A";"muži B";"muži C";"muži D";"muži E"}),IF(E597="Ž",LOOKUP($H$2-F597,{0;40;50},{"ženy F";"ženy G";"ženy H"}),"ERR"))</f>
        <v>ERR</v>
      </c>
    </row>
    <row r="598" spans="1:8" x14ac:dyDescent="0.25">
      <c r="A598">
        <v>593</v>
      </c>
      <c r="B598" s="11"/>
      <c r="C598" s="33"/>
      <c r="D598" s="34"/>
      <c r="E598" s="9"/>
      <c r="F598" s="9"/>
      <c r="G598" s="57"/>
      <c r="H598" s="40" t="str">
        <f>IF(E598="M",LOOKUP($H$2-F598,{0;40;50;60;70},{"muži A";"muži B";"muži C";"muži D";"muži E"}),IF(E598="Ž",LOOKUP($H$2-F598,{0;40;50},{"ženy F";"ženy G";"ženy H"}),"ERR"))</f>
        <v>ERR</v>
      </c>
    </row>
    <row r="599" spans="1:8" x14ac:dyDescent="0.25">
      <c r="A599">
        <v>594</v>
      </c>
      <c r="B599" s="11"/>
      <c r="C599" s="33"/>
      <c r="D599" s="34"/>
      <c r="E599" s="9"/>
      <c r="F599" s="9"/>
      <c r="G599" s="57"/>
      <c r="H599" s="40" t="str">
        <f>IF(E599="M",LOOKUP($H$2-F599,{0;40;50;60;70},{"muži A";"muži B";"muži C";"muži D";"muži E"}),IF(E599="Ž",LOOKUP($H$2-F599,{0;40;50},{"ženy F";"ženy G";"ženy H"}),"ERR"))</f>
        <v>ERR</v>
      </c>
    </row>
    <row r="600" spans="1:8" x14ac:dyDescent="0.25">
      <c r="A600">
        <v>595</v>
      </c>
      <c r="B600" s="11"/>
      <c r="C600" s="33"/>
      <c r="D600" s="34"/>
      <c r="E600" s="9"/>
      <c r="F600" s="9"/>
      <c r="G600" s="57"/>
      <c r="H600" s="40" t="str">
        <f>IF(E600="M",LOOKUP($H$2-F600,{0;40;50;60;70},{"muži A";"muži B";"muži C";"muži D";"muži E"}),IF(E600="Ž",LOOKUP($H$2-F600,{0;40;50},{"ženy F";"ženy G";"ženy H"}),"ERR"))</f>
        <v>ERR</v>
      </c>
    </row>
    <row r="601" spans="1:8" x14ac:dyDescent="0.25">
      <c r="A601">
        <v>596</v>
      </c>
      <c r="B601" s="11"/>
      <c r="C601" s="33"/>
      <c r="D601" s="34"/>
      <c r="E601" s="9"/>
      <c r="F601" s="9"/>
      <c r="G601" s="57"/>
      <c r="H601" s="40" t="str">
        <f>IF(E601="M",LOOKUP($H$2-F601,{0;40;50;60;70},{"muži A";"muži B";"muži C";"muži D";"muži E"}),IF(E601="Ž",LOOKUP($H$2-F601,{0;40;50},{"ženy F";"ženy G";"ženy H"}),"ERR"))</f>
        <v>ERR</v>
      </c>
    </row>
    <row r="602" spans="1:8" x14ac:dyDescent="0.25">
      <c r="A602">
        <v>597</v>
      </c>
      <c r="B602" s="11"/>
      <c r="C602" s="33"/>
      <c r="D602" s="34"/>
      <c r="E602" s="9"/>
      <c r="F602" s="9"/>
      <c r="G602" s="57"/>
      <c r="H602" s="40" t="str">
        <f>IF(E602="M",LOOKUP($H$2-F602,{0;40;50;60;70},{"muži A";"muži B";"muži C";"muži D";"muži E"}),IF(E602="Ž",LOOKUP($H$2-F602,{0;40;50},{"ženy F";"ženy G";"ženy H"}),"ERR"))</f>
        <v>ERR</v>
      </c>
    </row>
    <row r="603" spans="1:8" x14ac:dyDescent="0.25">
      <c r="A603">
        <v>598</v>
      </c>
      <c r="B603" s="11"/>
      <c r="C603" s="33"/>
      <c r="D603" s="34"/>
      <c r="E603" s="9"/>
      <c r="F603" s="9"/>
      <c r="G603" s="57"/>
      <c r="H603" s="40" t="str">
        <f>IF(E603="M",LOOKUP($H$2-F603,{0;40;50;60;70},{"muži A";"muži B";"muži C";"muži D";"muži E"}),IF(E603="Ž",LOOKUP($H$2-F603,{0;40;50},{"ženy F";"ženy G";"ženy H"}),"ERR"))</f>
        <v>ERR</v>
      </c>
    </row>
    <row r="604" spans="1:8" x14ac:dyDescent="0.25">
      <c r="A604">
        <v>599</v>
      </c>
      <c r="B604" s="11"/>
      <c r="C604" s="33"/>
      <c r="D604" s="34"/>
      <c r="E604" s="9"/>
      <c r="F604" s="9"/>
      <c r="G604" s="57"/>
      <c r="H604" s="40" t="str">
        <f>IF(E604="M",LOOKUP($H$2-F604,{0;40;50;60;70},{"muži A";"muži B";"muži C";"muži D";"muži E"}),IF(E604="Ž",LOOKUP($H$2-F604,{0;40;50},{"ženy F";"ženy G";"ženy H"}),"ERR"))</f>
        <v>ERR</v>
      </c>
    </row>
    <row r="605" spans="1:8" x14ac:dyDescent="0.25">
      <c r="A605">
        <v>600</v>
      </c>
      <c r="B605" s="11"/>
      <c r="C605" s="33"/>
      <c r="D605" s="34"/>
      <c r="E605" s="9"/>
      <c r="F605" s="9"/>
      <c r="G605" s="57"/>
      <c r="H605" s="40" t="str">
        <f>IF(E605="M",LOOKUP($H$2-F605,{0;40;50;60;70},{"muži A";"muži B";"muži C";"muži D";"muži E"}),IF(E605="Ž",LOOKUP($H$2-F605,{0;40;50},{"ženy F";"ženy G";"ženy H"}),"ERR"))</f>
        <v>ERR</v>
      </c>
    </row>
    <row r="606" spans="1:8" x14ac:dyDescent="0.25">
      <c r="A606">
        <v>601</v>
      </c>
      <c r="B606" s="11"/>
      <c r="C606" s="33"/>
      <c r="D606" s="34"/>
      <c r="E606" s="9"/>
      <c r="F606" s="9"/>
      <c r="G606" s="57"/>
      <c r="H606" s="40" t="str">
        <f>IF(E606="M",LOOKUP($H$2-F606,{0;40;50;60;70},{"muži A";"muži B";"muži C";"muži D";"muži E"}),IF(E606="Ž",LOOKUP($H$2-F606,{0;40;50},{"ženy F";"ženy G";"ženy H"}),"ERR"))</f>
        <v>ERR</v>
      </c>
    </row>
    <row r="607" spans="1:8" x14ac:dyDescent="0.25">
      <c r="A607">
        <v>602</v>
      </c>
      <c r="B607" s="11"/>
      <c r="C607" s="33"/>
      <c r="D607" s="34"/>
      <c r="E607" s="9"/>
      <c r="F607" s="9"/>
      <c r="G607" s="57"/>
      <c r="H607" s="40" t="str">
        <f>IF(E607="M",LOOKUP($H$2-F607,{0;40;50;60;70},{"muži A";"muži B";"muži C";"muži D";"muži E"}),IF(E607="Ž",LOOKUP($H$2-F607,{0;40;50},{"ženy F";"ženy G";"ženy H"}),"ERR"))</f>
        <v>ERR</v>
      </c>
    </row>
    <row r="608" spans="1:8" x14ac:dyDescent="0.25">
      <c r="A608">
        <v>603</v>
      </c>
      <c r="B608" s="11"/>
      <c r="C608" s="33"/>
      <c r="D608" s="34"/>
      <c r="E608" s="9"/>
      <c r="F608" s="9"/>
      <c r="G608" s="57"/>
      <c r="H608" s="40" t="str">
        <f>IF(E608="M",LOOKUP($H$2-F608,{0;40;50;60;70},{"muži A";"muži B";"muži C";"muži D";"muži E"}),IF(E608="Ž",LOOKUP($H$2-F608,{0;40;50},{"ženy F";"ženy G";"ženy H"}),"ERR"))</f>
        <v>ERR</v>
      </c>
    </row>
    <row r="609" spans="1:8" x14ac:dyDescent="0.25">
      <c r="A609">
        <v>604</v>
      </c>
      <c r="B609" s="11"/>
      <c r="C609" s="33"/>
      <c r="D609" s="34"/>
      <c r="E609" s="9"/>
      <c r="F609" s="9"/>
      <c r="G609" s="57"/>
      <c r="H609" s="40" t="str">
        <f>IF(E609="M",LOOKUP($H$2-F609,{0;40;50;60;70},{"muži A";"muži B";"muži C";"muži D";"muži E"}),IF(E609="Ž",LOOKUP($H$2-F609,{0;40;50},{"ženy F";"ženy G";"ženy H"}),"ERR"))</f>
        <v>ERR</v>
      </c>
    </row>
    <row r="610" spans="1:8" x14ac:dyDescent="0.25">
      <c r="A610">
        <v>605</v>
      </c>
      <c r="B610" s="11"/>
      <c r="C610" s="33"/>
      <c r="D610" s="34"/>
      <c r="E610" s="9"/>
      <c r="F610" s="9"/>
      <c r="G610" s="57"/>
      <c r="H610" s="40" t="str">
        <f>IF(E610="M",LOOKUP($H$2-F610,{0;40;50;60;70},{"muži A";"muži B";"muži C";"muži D";"muži E"}),IF(E610="Ž",LOOKUP($H$2-F610,{0;40;50},{"ženy F";"ženy G";"ženy H"}),"ERR"))</f>
        <v>ERR</v>
      </c>
    </row>
    <row r="611" spans="1:8" x14ac:dyDescent="0.25">
      <c r="A611">
        <v>606</v>
      </c>
      <c r="B611" s="11"/>
      <c r="C611" s="33"/>
      <c r="D611" s="34"/>
      <c r="E611" s="9"/>
      <c r="F611" s="9"/>
      <c r="G611" s="57"/>
      <c r="H611" s="40" t="str">
        <f>IF(E611="M",LOOKUP($H$2-F611,{0;40;50;60;70},{"muži A";"muži B";"muži C";"muži D";"muži E"}),IF(E611="Ž",LOOKUP($H$2-F611,{0;40;50},{"ženy F";"ženy G";"ženy H"}),"ERR"))</f>
        <v>ERR</v>
      </c>
    </row>
    <row r="612" spans="1:8" x14ac:dyDescent="0.25">
      <c r="A612">
        <v>607</v>
      </c>
      <c r="B612" s="11"/>
      <c r="C612" s="33"/>
      <c r="D612" s="34"/>
      <c r="E612" s="9"/>
      <c r="F612" s="9"/>
      <c r="G612" s="57"/>
      <c r="H612" s="40" t="str">
        <f>IF(E612="M",LOOKUP($H$2-F612,{0;40;50;60;70},{"muži A";"muži B";"muži C";"muži D";"muži E"}),IF(E612="Ž",LOOKUP($H$2-F612,{0;40;50},{"ženy F";"ženy G";"ženy H"}),"ERR"))</f>
        <v>ERR</v>
      </c>
    </row>
    <row r="613" spans="1:8" x14ac:dyDescent="0.25">
      <c r="A613">
        <v>608</v>
      </c>
      <c r="B613" s="11"/>
      <c r="C613" s="33"/>
      <c r="D613" s="34"/>
      <c r="E613" s="9"/>
      <c r="F613" s="9"/>
      <c r="G613" s="57"/>
      <c r="H613" s="40" t="str">
        <f>IF(E613="M",LOOKUP($H$2-F613,{0;40;50;60;70},{"muži A";"muži B";"muži C";"muži D";"muži E"}),IF(E613="Ž",LOOKUP($H$2-F613,{0;40;50},{"ženy F";"ženy G";"ženy H"}),"ERR"))</f>
        <v>ERR</v>
      </c>
    </row>
    <row r="614" spans="1:8" x14ac:dyDescent="0.25">
      <c r="A614">
        <v>609</v>
      </c>
      <c r="B614" s="11"/>
      <c r="C614" s="33"/>
      <c r="D614" s="34"/>
      <c r="E614" s="9"/>
      <c r="F614" s="9"/>
      <c r="G614" s="57"/>
      <c r="H614" s="40" t="str">
        <f>IF(E614="M",LOOKUP($H$2-F614,{0;40;50;60;70},{"muži A";"muži B";"muži C";"muži D";"muži E"}),IF(E614="Ž",LOOKUP($H$2-F614,{0;40;50},{"ženy F";"ženy G";"ženy H"}),"ERR"))</f>
        <v>ERR</v>
      </c>
    </row>
    <row r="615" spans="1:8" x14ac:dyDescent="0.25">
      <c r="A615">
        <v>610</v>
      </c>
      <c r="B615" s="11"/>
      <c r="C615" s="33"/>
      <c r="D615" s="34"/>
      <c r="E615" s="9"/>
      <c r="F615" s="9"/>
      <c r="G615" s="57"/>
      <c r="H615" s="40" t="str">
        <f>IF(E615="M",LOOKUP($H$2-F615,{0;40;50;60;70},{"muži A";"muži B";"muži C";"muži D";"muži E"}),IF(E615="Ž",LOOKUP($H$2-F615,{0;40;50},{"ženy F";"ženy G";"ženy H"}),"ERR"))</f>
        <v>ERR</v>
      </c>
    </row>
    <row r="616" spans="1:8" x14ac:dyDescent="0.25">
      <c r="A616">
        <v>611</v>
      </c>
      <c r="B616" s="11"/>
      <c r="C616" s="33"/>
      <c r="D616" s="34"/>
      <c r="E616" s="9"/>
      <c r="F616" s="9"/>
      <c r="G616" s="57"/>
      <c r="H616" s="40" t="str">
        <f>IF(E616="M",LOOKUP($H$2-F616,{0;40;50;60;70},{"muži A";"muži B";"muži C";"muži D";"muži E"}),IF(E616="Ž",LOOKUP($H$2-F616,{0;40;50},{"ženy F";"ženy G";"ženy H"}),"ERR"))</f>
        <v>ERR</v>
      </c>
    </row>
    <row r="617" spans="1:8" x14ac:dyDescent="0.25">
      <c r="A617">
        <v>612</v>
      </c>
      <c r="B617" s="11"/>
      <c r="C617" s="33"/>
      <c r="D617" s="34"/>
      <c r="E617" s="9"/>
      <c r="F617" s="9"/>
      <c r="G617" s="57"/>
      <c r="H617" s="40" t="str">
        <f>IF(E617="M",LOOKUP($H$2-F617,{0;40;50;60;70},{"muži A";"muži B";"muži C";"muži D";"muži E"}),IF(E617="Ž",LOOKUP($H$2-F617,{0;40;50},{"ženy F";"ženy G";"ženy H"}),"ERR"))</f>
        <v>ERR</v>
      </c>
    </row>
    <row r="618" spans="1:8" x14ac:dyDescent="0.25">
      <c r="A618">
        <v>613</v>
      </c>
      <c r="B618" s="11"/>
      <c r="C618" s="33"/>
      <c r="D618" s="34"/>
      <c r="E618" s="9"/>
      <c r="F618" s="9"/>
      <c r="G618" s="57"/>
      <c r="H618" s="40" t="str">
        <f>IF(E618="M",LOOKUP($H$2-F618,{0;40;50;60;70},{"muži A";"muži B";"muži C";"muži D";"muži E"}),IF(E618="Ž",LOOKUP($H$2-F618,{0;40;50},{"ženy F";"ženy G";"ženy H"}),"ERR"))</f>
        <v>ERR</v>
      </c>
    </row>
    <row r="619" spans="1:8" x14ac:dyDescent="0.25">
      <c r="A619">
        <v>614</v>
      </c>
      <c r="B619" s="11"/>
      <c r="C619" s="33"/>
      <c r="D619" s="34"/>
      <c r="E619" s="9"/>
      <c r="F619" s="9"/>
      <c r="G619" s="57"/>
      <c r="H619" s="40" t="str">
        <f>IF(E619="M",LOOKUP($H$2-F619,{0;40;50;60;70},{"muži A";"muži B";"muži C";"muži D";"muži E"}),IF(E619="Ž",LOOKUP($H$2-F619,{0;40;50},{"ženy F";"ženy G";"ženy H"}),"ERR"))</f>
        <v>ERR</v>
      </c>
    </row>
    <row r="620" spans="1:8" x14ac:dyDescent="0.25">
      <c r="A620">
        <v>615</v>
      </c>
      <c r="B620" s="11"/>
      <c r="C620" s="33"/>
      <c r="D620" s="34"/>
      <c r="E620" s="9"/>
      <c r="F620" s="9"/>
      <c r="G620" s="57"/>
      <c r="H620" s="40" t="str">
        <f>IF(E620="M",LOOKUP($H$2-F620,{0;40;50;60;70},{"muži A";"muži B";"muži C";"muži D";"muži E"}),IF(E620="Ž",LOOKUP($H$2-F620,{0;40;50},{"ženy F";"ženy G";"ženy H"}),"ERR"))</f>
        <v>ERR</v>
      </c>
    </row>
    <row r="621" spans="1:8" x14ac:dyDescent="0.25">
      <c r="A621">
        <v>616</v>
      </c>
      <c r="B621" s="11"/>
      <c r="C621" s="33"/>
      <c r="D621" s="34"/>
      <c r="E621" s="9"/>
      <c r="F621" s="9"/>
      <c r="G621" s="57"/>
      <c r="H621" s="40" t="str">
        <f>IF(E621="M",LOOKUP($H$2-F621,{0;40;50;60;70},{"muži A";"muži B";"muži C";"muži D";"muži E"}),IF(E621="Ž",LOOKUP($H$2-F621,{0;40;50},{"ženy F";"ženy G";"ženy H"}),"ERR"))</f>
        <v>ERR</v>
      </c>
    </row>
    <row r="622" spans="1:8" x14ac:dyDescent="0.25">
      <c r="A622">
        <v>617</v>
      </c>
      <c r="B622" s="11"/>
      <c r="C622" s="33"/>
      <c r="D622" s="34"/>
      <c r="E622" s="9"/>
      <c r="F622" s="9"/>
      <c r="G622" s="57"/>
      <c r="H622" s="40" t="str">
        <f>IF(E622="M",LOOKUP($H$2-F622,{0;40;50;60;70},{"muži A";"muži B";"muži C";"muži D";"muži E"}),IF(E622="Ž",LOOKUP($H$2-F622,{0;40;50},{"ženy F";"ženy G";"ženy H"}),"ERR"))</f>
        <v>ERR</v>
      </c>
    </row>
    <row r="623" spans="1:8" x14ac:dyDescent="0.25">
      <c r="A623">
        <v>618</v>
      </c>
      <c r="B623" s="11"/>
      <c r="C623" s="33"/>
      <c r="D623" s="34"/>
      <c r="E623" s="9"/>
      <c r="F623" s="9"/>
      <c r="G623" s="57"/>
      <c r="H623" s="40" t="str">
        <f>IF(E623="M",LOOKUP($H$2-F623,{0;40;50;60;70},{"muži A";"muži B";"muži C";"muži D";"muži E"}),IF(E623="Ž",LOOKUP($H$2-F623,{0;40;50},{"ženy F";"ženy G";"ženy H"}),"ERR"))</f>
        <v>ERR</v>
      </c>
    </row>
    <row r="624" spans="1:8" x14ac:dyDescent="0.25">
      <c r="A624">
        <v>619</v>
      </c>
      <c r="B624" s="11"/>
      <c r="C624" s="33"/>
      <c r="D624" s="34"/>
      <c r="E624" s="9"/>
      <c r="F624" s="9"/>
      <c r="G624" s="57"/>
      <c r="H624" s="40" t="str">
        <f>IF(E624="M",LOOKUP($H$2-F624,{0;40;50;60;70},{"muži A";"muži B";"muži C";"muži D";"muži E"}),IF(E624="Ž",LOOKUP($H$2-F624,{0;40;50},{"ženy F";"ženy G";"ženy H"}),"ERR"))</f>
        <v>ERR</v>
      </c>
    </row>
    <row r="625" spans="1:8" x14ac:dyDescent="0.25">
      <c r="A625">
        <v>620</v>
      </c>
      <c r="B625" s="11"/>
      <c r="C625" s="33"/>
      <c r="D625" s="34"/>
      <c r="E625" s="9"/>
      <c r="F625" s="9"/>
      <c r="G625" s="57"/>
      <c r="H625" s="40" t="str">
        <f>IF(E625="M",LOOKUP($H$2-F625,{0;40;50;60;70},{"muži A";"muži B";"muži C";"muži D";"muži E"}),IF(E625="Ž",LOOKUP($H$2-F625,{0;40;50},{"ženy F";"ženy G";"ženy H"}),"ERR"))</f>
        <v>ERR</v>
      </c>
    </row>
    <row r="626" spans="1:8" x14ac:dyDescent="0.25">
      <c r="A626">
        <v>621</v>
      </c>
      <c r="B626" s="11"/>
      <c r="C626" s="33"/>
      <c r="D626" s="34"/>
      <c r="E626" s="9"/>
      <c r="F626" s="9"/>
      <c r="G626" s="57"/>
      <c r="H626" s="40" t="str">
        <f>IF(E626="M",LOOKUP($H$2-F626,{0;40;50;60;70},{"muži A";"muži B";"muži C";"muži D";"muži E"}),IF(E626="Ž",LOOKUP($H$2-F626,{0;40;50},{"ženy F";"ženy G";"ženy H"}),"ERR"))</f>
        <v>ERR</v>
      </c>
    </row>
    <row r="627" spans="1:8" x14ac:dyDescent="0.25">
      <c r="A627">
        <v>622</v>
      </c>
      <c r="B627" s="11"/>
      <c r="C627" s="33"/>
      <c r="D627" s="34"/>
      <c r="E627" s="9"/>
      <c r="F627" s="9"/>
      <c r="G627" s="57"/>
      <c r="H627" s="40" t="str">
        <f>IF(E627="M",LOOKUP($H$2-F627,{0;40;50;60;70},{"muži A";"muži B";"muži C";"muži D";"muži E"}),IF(E627="Ž",LOOKUP($H$2-F627,{0;40;50},{"ženy F";"ženy G";"ženy H"}),"ERR"))</f>
        <v>ERR</v>
      </c>
    </row>
    <row r="628" spans="1:8" x14ac:dyDescent="0.25">
      <c r="A628">
        <v>623</v>
      </c>
      <c r="B628" s="11"/>
      <c r="C628" s="33"/>
      <c r="D628" s="34"/>
      <c r="E628" s="9"/>
      <c r="F628" s="9"/>
      <c r="G628" s="57"/>
      <c r="H628" s="40" t="str">
        <f>IF(E628="M",LOOKUP($H$2-F628,{0;40;50;60;70},{"muži A";"muži B";"muži C";"muži D";"muži E"}),IF(E628="Ž",LOOKUP($H$2-F628,{0;40;50},{"ženy F";"ženy G";"ženy H"}),"ERR"))</f>
        <v>ERR</v>
      </c>
    </row>
    <row r="629" spans="1:8" x14ac:dyDescent="0.25">
      <c r="A629">
        <v>624</v>
      </c>
      <c r="B629" s="11"/>
      <c r="C629" s="33"/>
      <c r="D629" s="34"/>
      <c r="E629" s="9"/>
      <c r="F629" s="9"/>
      <c r="G629" s="57"/>
      <c r="H629" s="40" t="str">
        <f>IF(E629="M",LOOKUP($H$2-F629,{0;40;50;60;70},{"muži A";"muži B";"muži C";"muži D";"muži E"}),IF(E629="Ž",LOOKUP($H$2-F629,{0;40;50},{"ženy F";"ženy G";"ženy H"}),"ERR"))</f>
        <v>ERR</v>
      </c>
    </row>
    <row r="630" spans="1:8" x14ac:dyDescent="0.25">
      <c r="A630">
        <v>625</v>
      </c>
      <c r="B630" s="11"/>
      <c r="C630" s="33"/>
      <c r="D630" s="34"/>
      <c r="E630" s="9"/>
      <c r="F630" s="9"/>
      <c r="G630" s="57"/>
      <c r="H630" s="40" t="str">
        <f>IF(E630="M",LOOKUP($H$2-F630,{0;40;50;60;70},{"muži A";"muži B";"muži C";"muži D";"muži E"}),IF(E630="Ž",LOOKUP($H$2-F630,{0;40;50},{"ženy F";"ženy G";"ženy H"}),"ERR"))</f>
        <v>ERR</v>
      </c>
    </row>
    <row r="631" spans="1:8" x14ac:dyDescent="0.25">
      <c r="A631">
        <v>626</v>
      </c>
      <c r="B631" s="11"/>
      <c r="C631" s="33"/>
      <c r="D631" s="34"/>
      <c r="E631" s="9"/>
      <c r="F631" s="9"/>
      <c r="G631" s="57"/>
      <c r="H631" s="40" t="str">
        <f>IF(E631="M",LOOKUP($H$2-F631,{0;40;50;60;70},{"muži A";"muži B";"muži C";"muži D";"muži E"}),IF(E631="Ž",LOOKUP($H$2-F631,{0;40;50},{"ženy F";"ženy G";"ženy H"}),"ERR"))</f>
        <v>ERR</v>
      </c>
    </row>
    <row r="632" spans="1:8" x14ac:dyDescent="0.25">
      <c r="A632">
        <v>627</v>
      </c>
      <c r="B632" s="11"/>
      <c r="C632" s="33"/>
      <c r="D632" s="34"/>
      <c r="E632" s="9"/>
      <c r="F632" s="9"/>
      <c r="G632" s="57"/>
      <c r="H632" s="40" t="str">
        <f>IF(E632="M",LOOKUP($H$2-F632,{0;40;50;60;70},{"muži A";"muži B";"muži C";"muži D";"muži E"}),IF(E632="Ž",LOOKUP($H$2-F632,{0;40;50},{"ženy F";"ženy G";"ženy H"}),"ERR"))</f>
        <v>ERR</v>
      </c>
    </row>
    <row r="633" spans="1:8" x14ac:dyDescent="0.25">
      <c r="A633">
        <v>628</v>
      </c>
      <c r="B633" s="11"/>
      <c r="C633" s="33"/>
      <c r="D633" s="34"/>
      <c r="E633" s="9"/>
      <c r="F633" s="9"/>
      <c r="G633" s="57"/>
      <c r="H633" s="40" t="str">
        <f>IF(E633="M",LOOKUP($H$2-F633,{0;40;50;60;70},{"muži A";"muži B";"muži C";"muži D";"muži E"}),IF(E633="Ž",LOOKUP($H$2-F633,{0;40;50},{"ženy F";"ženy G";"ženy H"}),"ERR"))</f>
        <v>ERR</v>
      </c>
    </row>
    <row r="634" spans="1:8" x14ac:dyDescent="0.25">
      <c r="A634">
        <v>629</v>
      </c>
      <c r="B634" s="11"/>
      <c r="C634" s="33"/>
      <c r="D634" s="34"/>
      <c r="E634" s="9"/>
      <c r="F634" s="9"/>
      <c r="G634" s="57"/>
      <c r="H634" s="40" t="str">
        <f>IF(E634="M",LOOKUP($H$2-F634,{0;40;50;60;70},{"muži A";"muži B";"muži C";"muži D";"muži E"}),IF(E634="Ž",LOOKUP($H$2-F634,{0;40;50},{"ženy F";"ženy G";"ženy H"}),"ERR"))</f>
        <v>ERR</v>
      </c>
    </row>
    <row r="635" spans="1:8" x14ac:dyDescent="0.25">
      <c r="A635">
        <v>630</v>
      </c>
      <c r="B635" s="11"/>
      <c r="C635" s="33"/>
      <c r="D635" s="34"/>
      <c r="E635" s="9"/>
      <c r="F635" s="9"/>
      <c r="G635" s="57"/>
      <c r="H635" s="40" t="str">
        <f>IF(E635="M",LOOKUP($H$2-F635,{0;40;50;60;70},{"muži A";"muži B";"muži C";"muži D";"muži E"}),IF(E635="Ž",LOOKUP($H$2-F635,{0;40;50},{"ženy F";"ženy G";"ženy H"}),"ERR"))</f>
        <v>ERR</v>
      </c>
    </row>
    <row r="636" spans="1:8" x14ac:dyDescent="0.25">
      <c r="A636">
        <v>631</v>
      </c>
      <c r="B636" s="11"/>
      <c r="C636" s="33"/>
      <c r="D636" s="34"/>
      <c r="E636" s="9"/>
      <c r="F636" s="9"/>
      <c r="G636" s="57"/>
      <c r="H636" s="40" t="str">
        <f>IF(E636="M",LOOKUP($H$2-F636,{0;40;50;60;70},{"muži A";"muži B";"muži C";"muži D";"muži E"}),IF(E636="Ž",LOOKUP($H$2-F636,{0;40;50},{"ženy F";"ženy G";"ženy H"}),"ERR"))</f>
        <v>ERR</v>
      </c>
    </row>
    <row r="637" spans="1:8" x14ac:dyDescent="0.25">
      <c r="A637">
        <v>632</v>
      </c>
      <c r="B637" s="11"/>
      <c r="C637" s="33"/>
      <c r="D637" s="34"/>
      <c r="E637" s="9"/>
      <c r="F637" s="9"/>
      <c r="G637" s="57"/>
      <c r="H637" s="40" t="str">
        <f>IF(E637="M",LOOKUP($H$2-F637,{0;40;50;60;70},{"muži A";"muži B";"muži C";"muži D";"muži E"}),IF(E637="Ž",LOOKUP($H$2-F637,{0;40;50},{"ženy F";"ženy G";"ženy H"}),"ERR"))</f>
        <v>ERR</v>
      </c>
    </row>
    <row r="638" spans="1:8" x14ac:dyDescent="0.25">
      <c r="A638">
        <v>633</v>
      </c>
      <c r="B638" s="11"/>
      <c r="C638" s="33"/>
      <c r="D638" s="34"/>
      <c r="E638" s="9"/>
      <c r="F638" s="9"/>
      <c r="G638" s="57"/>
      <c r="H638" s="40" t="str">
        <f>IF(E638="M",LOOKUP($H$2-F638,{0;40;50;60;70},{"muži A";"muži B";"muži C";"muži D";"muži E"}),IF(E638="Ž",LOOKUP($H$2-F638,{0;40;50},{"ženy F";"ženy G";"ženy H"}),"ERR"))</f>
        <v>ERR</v>
      </c>
    </row>
    <row r="639" spans="1:8" x14ac:dyDescent="0.25">
      <c r="A639">
        <v>634</v>
      </c>
      <c r="B639" s="11"/>
      <c r="C639" s="33"/>
      <c r="D639" s="34"/>
      <c r="E639" s="9"/>
      <c r="F639" s="9"/>
      <c r="G639" s="57"/>
      <c r="H639" s="40" t="str">
        <f>IF(E639="M",LOOKUP($H$2-F639,{0;40;50;60;70},{"muži A";"muži B";"muži C";"muži D";"muži E"}),IF(E639="Ž",LOOKUP($H$2-F639,{0;40;50},{"ženy F";"ženy G";"ženy H"}),"ERR"))</f>
        <v>ERR</v>
      </c>
    </row>
    <row r="640" spans="1:8" x14ac:dyDescent="0.25">
      <c r="A640">
        <v>635</v>
      </c>
      <c r="B640" s="11"/>
      <c r="C640" s="33"/>
      <c r="D640" s="34"/>
      <c r="E640" s="9"/>
      <c r="F640" s="9"/>
      <c r="G640" s="57"/>
      <c r="H640" s="40" t="str">
        <f>IF(E640="M",LOOKUP($H$2-F640,{0;40;50;60;70},{"muži A";"muži B";"muži C";"muži D";"muži E"}),IF(E640="Ž",LOOKUP($H$2-F640,{0;40;50},{"ženy F";"ženy G";"ženy H"}),"ERR"))</f>
        <v>ERR</v>
      </c>
    </row>
    <row r="641" spans="1:8" x14ac:dyDescent="0.25">
      <c r="A641">
        <v>636</v>
      </c>
      <c r="B641" s="11"/>
      <c r="C641" s="33"/>
      <c r="D641" s="34"/>
      <c r="E641" s="9"/>
      <c r="F641" s="9"/>
      <c r="G641" s="57"/>
      <c r="H641" s="40" t="str">
        <f>IF(E641="M",LOOKUP($H$2-F641,{0;40;50;60;70},{"muži A";"muži B";"muži C";"muži D";"muži E"}),IF(E641="Ž",LOOKUP($H$2-F641,{0;40;50},{"ženy F";"ženy G";"ženy H"}),"ERR"))</f>
        <v>ERR</v>
      </c>
    </row>
    <row r="642" spans="1:8" x14ac:dyDescent="0.25">
      <c r="A642">
        <v>637</v>
      </c>
      <c r="B642" s="11"/>
      <c r="C642" s="33"/>
      <c r="D642" s="34"/>
      <c r="E642" s="9"/>
      <c r="F642" s="9"/>
      <c r="G642" s="57"/>
      <c r="H642" s="40" t="str">
        <f>IF(E642="M",LOOKUP($H$2-F642,{0;40;50;60;70},{"muži A";"muži B";"muži C";"muži D";"muži E"}),IF(E642="Ž",LOOKUP($H$2-F642,{0;40;50},{"ženy F";"ženy G";"ženy H"}),"ERR"))</f>
        <v>ERR</v>
      </c>
    </row>
    <row r="643" spans="1:8" x14ac:dyDescent="0.25">
      <c r="A643">
        <v>638</v>
      </c>
      <c r="B643" s="11"/>
      <c r="C643" s="33"/>
      <c r="D643" s="34"/>
      <c r="E643" s="9"/>
      <c r="F643" s="9"/>
      <c r="G643" s="57"/>
      <c r="H643" s="40" t="str">
        <f>IF(E643="M",LOOKUP($H$2-F643,{0;40;50;60;70},{"muži A";"muži B";"muži C";"muži D";"muži E"}),IF(E643="Ž",LOOKUP($H$2-F643,{0;40;50},{"ženy F";"ženy G";"ženy H"}),"ERR"))</f>
        <v>ERR</v>
      </c>
    </row>
    <row r="644" spans="1:8" x14ac:dyDescent="0.25">
      <c r="A644">
        <v>639</v>
      </c>
      <c r="B644" s="11"/>
      <c r="C644" s="33"/>
      <c r="D644" s="34"/>
      <c r="E644" s="9"/>
      <c r="F644" s="9"/>
      <c r="G644" s="57"/>
      <c r="H644" s="40" t="str">
        <f>IF(E644="M",LOOKUP($H$2-F644,{0;40;50;60;70},{"muži A";"muži B";"muži C";"muži D";"muži E"}),IF(E644="Ž",LOOKUP($H$2-F644,{0;40;50},{"ženy F";"ženy G";"ženy H"}),"ERR"))</f>
        <v>ERR</v>
      </c>
    </row>
    <row r="645" spans="1:8" x14ac:dyDescent="0.25">
      <c r="A645">
        <v>640</v>
      </c>
      <c r="B645" s="11"/>
      <c r="C645" s="33"/>
      <c r="D645" s="34"/>
      <c r="E645" s="9"/>
      <c r="F645" s="9"/>
      <c r="G645" s="57"/>
      <c r="H645" s="40" t="str">
        <f>IF(E645="M",LOOKUP($H$2-F645,{0;40;50;60;70},{"muži A";"muži B";"muži C";"muži D";"muži E"}),IF(E645="Ž",LOOKUP($H$2-F645,{0;40;50},{"ženy F";"ženy G";"ženy H"}),"ERR"))</f>
        <v>ERR</v>
      </c>
    </row>
    <row r="646" spans="1:8" x14ac:dyDescent="0.25">
      <c r="A646">
        <v>641</v>
      </c>
      <c r="B646" s="11"/>
      <c r="C646" s="33"/>
      <c r="D646" s="34"/>
      <c r="E646" s="9"/>
      <c r="F646" s="9"/>
      <c r="G646" s="57"/>
      <c r="H646" s="40" t="str">
        <f>IF(E646="M",LOOKUP($H$2-F646,{0;40;50;60;70},{"muži A";"muži B";"muži C";"muži D";"muži E"}),IF(E646="Ž",LOOKUP($H$2-F646,{0;40;50},{"ženy F";"ženy G";"ženy H"}),"ERR"))</f>
        <v>ERR</v>
      </c>
    </row>
    <row r="647" spans="1:8" x14ac:dyDescent="0.25">
      <c r="A647">
        <v>642</v>
      </c>
      <c r="B647" s="11"/>
      <c r="C647" s="33"/>
      <c r="D647" s="34"/>
      <c r="E647" s="9"/>
      <c r="F647" s="9"/>
      <c r="G647" s="57"/>
      <c r="H647" s="40" t="str">
        <f>IF(E647="M",LOOKUP($H$2-F647,{0;40;50;60;70},{"muži A";"muži B";"muži C";"muži D";"muži E"}),IF(E647="Ž",LOOKUP($H$2-F647,{0;40;50},{"ženy F";"ženy G";"ženy H"}),"ERR"))</f>
        <v>ERR</v>
      </c>
    </row>
    <row r="648" spans="1:8" x14ac:dyDescent="0.25">
      <c r="A648">
        <v>643</v>
      </c>
      <c r="B648" s="11"/>
      <c r="C648" s="33"/>
      <c r="D648" s="34"/>
      <c r="E648" s="9"/>
      <c r="F648" s="9"/>
      <c r="G648" s="57"/>
      <c r="H648" s="40" t="str">
        <f>IF(E648="M",LOOKUP($H$2-F648,{0;40;50;60;70},{"muži A";"muži B";"muži C";"muži D";"muži E"}),IF(E648="Ž",LOOKUP($H$2-F648,{0;40;50},{"ženy F";"ženy G";"ženy H"}),"ERR"))</f>
        <v>ERR</v>
      </c>
    </row>
    <row r="649" spans="1:8" x14ac:dyDescent="0.25">
      <c r="A649">
        <v>644</v>
      </c>
      <c r="B649" s="11"/>
      <c r="C649" s="33"/>
      <c r="D649" s="34"/>
      <c r="E649" s="9"/>
      <c r="F649" s="9"/>
      <c r="G649" s="57"/>
      <c r="H649" s="40" t="str">
        <f>IF(E649="M",LOOKUP($H$2-F649,{0;40;50;60;70},{"muži A";"muži B";"muži C";"muži D";"muži E"}),IF(E649="Ž",LOOKUP($H$2-F649,{0;40;50},{"ženy F";"ženy G";"ženy H"}),"ERR"))</f>
        <v>ERR</v>
      </c>
    </row>
    <row r="650" spans="1:8" x14ac:dyDescent="0.25">
      <c r="A650">
        <v>645</v>
      </c>
      <c r="B650" s="11"/>
      <c r="C650" s="33"/>
      <c r="D650" s="34"/>
      <c r="E650" s="9"/>
      <c r="F650" s="9"/>
      <c r="G650" s="57"/>
      <c r="H650" s="40" t="str">
        <f>IF(E650="M",LOOKUP($H$2-F650,{0;40;50;60;70},{"muži A";"muži B";"muži C";"muži D";"muži E"}),IF(E650="Ž",LOOKUP($H$2-F650,{0;40;50},{"ženy F";"ženy G";"ženy H"}),"ERR"))</f>
        <v>ERR</v>
      </c>
    </row>
    <row r="651" spans="1:8" x14ac:dyDescent="0.25">
      <c r="A651">
        <v>646</v>
      </c>
      <c r="B651" s="11"/>
      <c r="C651" s="33"/>
      <c r="D651" s="34"/>
      <c r="E651" s="9"/>
      <c r="F651" s="9"/>
      <c r="G651" s="57"/>
      <c r="H651" s="40" t="str">
        <f>IF(E651="M",LOOKUP($H$2-F651,{0;40;50;60;70},{"muži A";"muži B";"muži C";"muži D";"muži E"}),IF(E651="Ž",LOOKUP($H$2-F651,{0;40;50},{"ženy F";"ženy G";"ženy H"}),"ERR"))</f>
        <v>ERR</v>
      </c>
    </row>
    <row r="652" spans="1:8" x14ac:dyDescent="0.25">
      <c r="A652">
        <v>647</v>
      </c>
      <c r="B652" s="11"/>
      <c r="C652" s="33"/>
      <c r="D652" s="34"/>
      <c r="E652" s="9"/>
      <c r="F652" s="9"/>
      <c r="G652" s="57"/>
      <c r="H652" s="40" t="str">
        <f>IF(E652="M",LOOKUP($H$2-F652,{0;40;50;60;70},{"muži A";"muži B";"muži C";"muži D";"muži E"}),IF(E652="Ž",LOOKUP($H$2-F652,{0;40;50},{"ženy F";"ženy G";"ženy H"}),"ERR"))</f>
        <v>ERR</v>
      </c>
    </row>
    <row r="653" spans="1:8" x14ac:dyDescent="0.25">
      <c r="A653">
        <v>648</v>
      </c>
      <c r="B653" s="11"/>
      <c r="C653" s="33"/>
      <c r="D653" s="34"/>
      <c r="E653" s="9"/>
      <c r="F653" s="9"/>
      <c r="G653" s="57"/>
      <c r="H653" s="40" t="str">
        <f>IF(E653="M",LOOKUP($H$2-F653,{0;40;50;60;70},{"muži A";"muži B";"muži C";"muži D";"muži E"}),IF(E653="Ž",LOOKUP($H$2-F653,{0;40;50},{"ženy F";"ženy G";"ženy H"}),"ERR"))</f>
        <v>ERR</v>
      </c>
    </row>
    <row r="654" spans="1:8" x14ac:dyDescent="0.25">
      <c r="A654">
        <v>649</v>
      </c>
      <c r="B654" s="11"/>
      <c r="C654" s="33"/>
      <c r="D654" s="34"/>
      <c r="E654" s="9"/>
      <c r="F654" s="9"/>
      <c r="G654" s="57"/>
      <c r="H654" s="40" t="str">
        <f>IF(E654="M",LOOKUP($H$2-F654,{0;40;50;60;70},{"muži A";"muži B";"muži C";"muži D";"muži E"}),IF(E654="Ž",LOOKUP($H$2-F654,{0;40;50},{"ženy F";"ženy G";"ženy H"}),"ERR"))</f>
        <v>ERR</v>
      </c>
    </row>
    <row r="655" spans="1:8" x14ac:dyDescent="0.25">
      <c r="A655">
        <v>650</v>
      </c>
      <c r="B655" s="11"/>
      <c r="C655" s="33"/>
      <c r="D655" s="34"/>
      <c r="E655" s="9"/>
      <c r="F655" s="9"/>
      <c r="G655" s="57"/>
      <c r="H655" s="40" t="str">
        <f>IF(E655="M",LOOKUP($H$2-F655,{0;40;50;60;70},{"muži A";"muži B";"muži C";"muži D";"muži E"}),IF(E655="Ž",LOOKUP($H$2-F655,{0;40;50},{"ženy F";"ženy G";"ženy H"}),"ERR"))</f>
        <v>ERR</v>
      </c>
    </row>
    <row r="656" spans="1:8" x14ac:dyDescent="0.25">
      <c r="A656">
        <v>651</v>
      </c>
      <c r="B656" s="11"/>
      <c r="C656" s="33"/>
      <c r="D656" s="34"/>
      <c r="E656" s="9"/>
      <c r="F656" s="9"/>
      <c r="G656" s="57"/>
      <c r="H656" s="40" t="str">
        <f>IF(E656="M",LOOKUP($H$2-F656,{0;40;50;60;70},{"muži A";"muži B";"muži C";"muži D";"muži E"}),IF(E656="Ž",LOOKUP($H$2-F656,{0;40;50},{"ženy F";"ženy G";"ženy H"}),"ERR"))</f>
        <v>ERR</v>
      </c>
    </row>
    <row r="657" spans="1:8" x14ac:dyDescent="0.25">
      <c r="A657">
        <v>652</v>
      </c>
      <c r="B657" s="11"/>
      <c r="C657" s="33"/>
      <c r="D657" s="34"/>
      <c r="E657" s="9"/>
      <c r="F657" s="9"/>
      <c r="G657" s="57"/>
      <c r="H657" s="40" t="str">
        <f>IF(E657="M",LOOKUP($H$2-F657,{0;40;50;60;70},{"muži A";"muži B";"muži C";"muži D";"muži E"}),IF(E657="Ž",LOOKUP($H$2-F657,{0;40;50},{"ženy F";"ženy G";"ženy H"}),"ERR"))</f>
        <v>ERR</v>
      </c>
    </row>
    <row r="658" spans="1:8" x14ac:dyDescent="0.25">
      <c r="A658">
        <v>653</v>
      </c>
      <c r="B658" s="11"/>
      <c r="C658" s="33"/>
      <c r="D658" s="34"/>
      <c r="E658" s="9"/>
      <c r="F658" s="9"/>
      <c r="G658" s="57"/>
      <c r="H658" s="40" t="str">
        <f>IF(E658="M",LOOKUP($H$2-F658,{0;40;50;60;70},{"muži A";"muži B";"muži C";"muži D";"muži E"}),IF(E658="Ž",LOOKUP($H$2-F658,{0;40;50},{"ženy F";"ženy G";"ženy H"}),"ERR"))</f>
        <v>ERR</v>
      </c>
    </row>
    <row r="659" spans="1:8" x14ac:dyDescent="0.25">
      <c r="A659">
        <v>654</v>
      </c>
      <c r="B659" s="11"/>
      <c r="C659" s="33"/>
      <c r="D659" s="34"/>
      <c r="E659" s="9"/>
      <c r="F659" s="9"/>
      <c r="G659" s="57"/>
      <c r="H659" s="40" t="str">
        <f>IF(E659="M",LOOKUP($H$2-F659,{0;40;50;60;70},{"muži A";"muži B";"muži C";"muži D";"muži E"}),IF(E659="Ž",LOOKUP($H$2-F659,{0;40;50},{"ženy F";"ženy G";"ženy H"}),"ERR"))</f>
        <v>ERR</v>
      </c>
    </row>
    <row r="660" spans="1:8" x14ac:dyDescent="0.25">
      <c r="A660">
        <v>655</v>
      </c>
      <c r="B660" s="11"/>
      <c r="C660" s="33"/>
      <c r="D660" s="34"/>
      <c r="E660" s="9"/>
      <c r="F660" s="9"/>
      <c r="G660" s="57"/>
      <c r="H660" s="40" t="str">
        <f>IF(E660="M",LOOKUP($H$2-F660,{0;40;50;60;70},{"muži A";"muži B";"muži C";"muži D";"muži E"}),IF(E660="Ž",LOOKUP($H$2-F660,{0;40;50},{"ženy F";"ženy G";"ženy H"}),"ERR"))</f>
        <v>ERR</v>
      </c>
    </row>
    <row r="661" spans="1:8" x14ac:dyDescent="0.25">
      <c r="A661">
        <v>656</v>
      </c>
      <c r="B661" s="11"/>
      <c r="C661" s="33"/>
      <c r="D661" s="34"/>
      <c r="E661" s="9"/>
      <c r="F661" s="9"/>
      <c r="G661" s="57"/>
      <c r="H661" s="40" t="str">
        <f>IF(E661="M",LOOKUP($H$2-F661,{0;40;50;60;70},{"muži A";"muži B";"muži C";"muži D";"muži E"}),IF(E661="Ž",LOOKUP($H$2-F661,{0;40;50},{"ženy F";"ženy G";"ženy H"}),"ERR"))</f>
        <v>ERR</v>
      </c>
    </row>
    <row r="662" spans="1:8" x14ac:dyDescent="0.25">
      <c r="A662">
        <v>657</v>
      </c>
      <c r="B662" s="11"/>
      <c r="C662" s="33"/>
      <c r="D662" s="34"/>
      <c r="E662" s="9"/>
      <c r="F662" s="9"/>
      <c r="G662" s="57"/>
      <c r="H662" s="40" t="str">
        <f>IF(E662="M",LOOKUP($H$2-F662,{0;40;50;60;70},{"muži A";"muži B";"muži C";"muži D";"muži E"}),IF(E662="Ž",LOOKUP($H$2-F662,{0;40;50},{"ženy F";"ženy G";"ženy H"}),"ERR"))</f>
        <v>ERR</v>
      </c>
    </row>
    <row r="663" spans="1:8" x14ac:dyDescent="0.25">
      <c r="A663">
        <v>658</v>
      </c>
      <c r="B663" s="11"/>
      <c r="C663" s="33"/>
      <c r="D663" s="34"/>
      <c r="E663" s="9"/>
      <c r="F663" s="9"/>
      <c r="G663" s="57"/>
      <c r="H663" s="40" t="str">
        <f>IF(E663="M",LOOKUP($H$2-F663,{0;40;50;60;70},{"muži A";"muži B";"muži C";"muži D";"muži E"}),IF(E663="Ž",LOOKUP($H$2-F663,{0;40;50},{"ženy F";"ženy G";"ženy H"}),"ERR"))</f>
        <v>ERR</v>
      </c>
    </row>
    <row r="664" spans="1:8" x14ac:dyDescent="0.25">
      <c r="A664">
        <v>659</v>
      </c>
      <c r="B664" s="11"/>
      <c r="C664" s="33"/>
      <c r="D664" s="34"/>
      <c r="E664" s="9"/>
      <c r="F664" s="9"/>
      <c r="G664" s="57"/>
      <c r="H664" s="40" t="str">
        <f>IF(E664="M",LOOKUP($H$2-F664,{0;40;50;60;70},{"muži A";"muži B";"muži C";"muži D";"muži E"}),IF(E664="Ž",LOOKUP($H$2-F664,{0;40;50},{"ženy F";"ženy G";"ženy H"}),"ERR"))</f>
        <v>ERR</v>
      </c>
    </row>
    <row r="665" spans="1:8" x14ac:dyDescent="0.25">
      <c r="A665">
        <v>660</v>
      </c>
      <c r="B665" s="11"/>
      <c r="C665" s="33"/>
      <c r="D665" s="34"/>
      <c r="E665" s="9"/>
      <c r="F665" s="9"/>
      <c r="G665" s="57"/>
      <c r="H665" s="40" t="str">
        <f>IF(E665="M",LOOKUP($H$2-F665,{0;40;50;60;70},{"muži A";"muži B";"muži C";"muži D";"muži E"}),IF(E665="Ž",LOOKUP($H$2-F665,{0;40;50},{"ženy F";"ženy G";"ženy H"}),"ERR"))</f>
        <v>ERR</v>
      </c>
    </row>
    <row r="666" spans="1:8" x14ac:dyDescent="0.25">
      <c r="A666">
        <v>661</v>
      </c>
      <c r="B666" s="11"/>
      <c r="C666" s="33"/>
      <c r="D666" s="34"/>
      <c r="E666" s="9"/>
      <c r="F666" s="9"/>
      <c r="G666" s="57"/>
      <c r="H666" s="40" t="str">
        <f>IF(E666="M",LOOKUP($H$2-F666,{0;40;50;60;70},{"muži A";"muži B";"muži C";"muži D";"muži E"}),IF(E666="Ž",LOOKUP($H$2-F666,{0;40;50},{"ženy F";"ženy G";"ženy H"}),"ERR"))</f>
        <v>ERR</v>
      </c>
    </row>
    <row r="667" spans="1:8" x14ac:dyDescent="0.25">
      <c r="A667">
        <v>662</v>
      </c>
      <c r="B667" s="11"/>
      <c r="C667" s="33"/>
      <c r="D667" s="34"/>
      <c r="E667" s="9"/>
      <c r="F667" s="9"/>
      <c r="G667" s="57"/>
      <c r="H667" s="40" t="str">
        <f>IF(E667="M",LOOKUP($H$2-F667,{0;40;50;60;70},{"muži A";"muži B";"muži C";"muži D";"muži E"}),IF(E667="Ž",LOOKUP($H$2-F667,{0;40;50},{"ženy F";"ženy G";"ženy H"}),"ERR"))</f>
        <v>ERR</v>
      </c>
    </row>
    <row r="668" spans="1:8" x14ac:dyDescent="0.25">
      <c r="A668">
        <v>663</v>
      </c>
      <c r="B668" s="11"/>
      <c r="C668" s="33"/>
      <c r="D668" s="34"/>
      <c r="E668" s="9"/>
      <c r="F668" s="9"/>
      <c r="G668" s="57"/>
      <c r="H668" s="40" t="str">
        <f>IF(E668="M",LOOKUP($H$2-F668,{0;40;50;60;70},{"muži A";"muži B";"muži C";"muži D";"muži E"}),IF(E668="Ž",LOOKUP($H$2-F668,{0;40;50},{"ženy F";"ženy G";"ženy H"}),"ERR"))</f>
        <v>ERR</v>
      </c>
    </row>
    <row r="669" spans="1:8" x14ac:dyDescent="0.25">
      <c r="A669">
        <v>664</v>
      </c>
      <c r="B669" s="11"/>
      <c r="C669" s="33"/>
      <c r="D669" s="34"/>
      <c r="E669" s="9"/>
      <c r="F669" s="9"/>
      <c r="G669" s="57"/>
      <c r="H669" s="40" t="str">
        <f>IF(E669="M",LOOKUP($H$2-F669,{0;40;50;60;70},{"muži A";"muži B";"muži C";"muži D";"muži E"}),IF(E669="Ž",LOOKUP($H$2-F669,{0;40;50},{"ženy F";"ženy G";"ženy H"}),"ERR"))</f>
        <v>ERR</v>
      </c>
    </row>
    <row r="670" spans="1:8" x14ac:dyDescent="0.25">
      <c r="A670">
        <v>665</v>
      </c>
      <c r="B670" s="11"/>
      <c r="C670" s="33"/>
      <c r="D670" s="34"/>
      <c r="E670" s="9"/>
      <c r="F670" s="9"/>
      <c r="G670" s="57"/>
      <c r="H670" s="40" t="str">
        <f>IF(E670="M",LOOKUP($H$2-F670,{0;40;50;60;70},{"muži A";"muži B";"muži C";"muži D";"muži E"}),IF(E670="Ž",LOOKUP($H$2-F670,{0;40;50},{"ženy F";"ženy G";"ženy H"}),"ERR"))</f>
        <v>ERR</v>
      </c>
    </row>
    <row r="671" spans="1:8" x14ac:dyDescent="0.25">
      <c r="A671">
        <v>666</v>
      </c>
      <c r="B671" s="11"/>
      <c r="C671" s="33"/>
      <c r="D671" s="34"/>
      <c r="E671" s="9"/>
      <c r="F671" s="9"/>
      <c r="G671" s="57"/>
      <c r="H671" s="40" t="str">
        <f>IF(E671="M",LOOKUP($H$2-F671,{0;40;50;60;70},{"muži A";"muži B";"muži C";"muži D";"muži E"}),IF(E671="Ž",LOOKUP($H$2-F671,{0;40;50},{"ženy F";"ženy G";"ženy H"}),"ERR"))</f>
        <v>ERR</v>
      </c>
    </row>
    <row r="672" spans="1:8" x14ac:dyDescent="0.25">
      <c r="A672">
        <v>667</v>
      </c>
      <c r="B672" s="11"/>
      <c r="C672" s="33"/>
      <c r="D672" s="34"/>
      <c r="E672" s="9"/>
      <c r="F672" s="9"/>
      <c r="G672" s="57"/>
      <c r="H672" s="40" t="str">
        <f>IF(E672="M",LOOKUP($H$2-F672,{0;40;50;60;70},{"muži A";"muži B";"muži C";"muži D";"muži E"}),IF(E672="Ž",LOOKUP($H$2-F672,{0;40;50},{"ženy F";"ženy G";"ženy H"}),"ERR"))</f>
        <v>ERR</v>
      </c>
    </row>
    <row r="673" spans="1:8" x14ac:dyDescent="0.25">
      <c r="A673">
        <v>668</v>
      </c>
      <c r="B673" s="11"/>
      <c r="C673" s="33"/>
      <c r="D673" s="34"/>
      <c r="E673" s="9"/>
      <c r="F673" s="9"/>
      <c r="G673" s="57"/>
      <c r="H673" s="40" t="str">
        <f>IF(E673="M",LOOKUP($H$2-F673,{0;40;50;60;70},{"muži A";"muži B";"muži C";"muži D";"muži E"}),IF(E673="Ž",LOOKUP($H$2-F673,{0;40;50},{"ženy F";"ženy G";"ženy H"}),"ERR"))</f>
        <v>ERR</v>
      </c>
    </row>
    <row r="674" spans="1:8" x14ac:dyDescent="0.25">
      <c r="A674">
        <v>669</v>
      </c>
      <c r="B674" s="11"/>
      <c r="C674" s="33"/>
      <c r="D674" s="34"/>
      <c r="E674" s="9"/>
      <c r="F674" s="9"/>
      <c r="G674" s="57"/>
      <c r="H674" s="40" t="str">
        <f>IF(E674="M",LOOKUP($H$2-F674,{0;40;50;60;70},{"muži A";"muži B";"muži C";"muži D";"muži E"}),IF(E674="Ž",LOOKUP($H$2-F674,{0;40;50},{"ženy F";"ženy G";"ženy H"}),"ERR"))</f>
        <v>ERR</v>
      </c>
    </row>
    <row r="675" spans="1:8" x14ac:dyDescent="0.25">
      <c r="A675">
        <v>670</v>
      </c>
      <c r="B675" s="11"/>
      <c r="C675" s="33"/>
      <c r="D675" s="34"/>
      <c r="E675" s="9"/>
      <c r="F675" s="9"/>
      <c r="G675" s="57"/>
      <c r="H675" s="40" t="str">
        <f>IF(E675="M",LOOKUP($H$2-F675,{0;40;50;60;70},{"muži A";"muži B";"muži C";"muži D";"muži E"}),IF(E675="Ž",LOOKUP($H$2-F675,{0;40;50},{"ženy F";"ženy G";"ženy H"}),"ERR"))</f>
        <v>ERR</v>
      </c>
    </row>
    <row r="676" spans="1:8" x14ac:dyDescent="0.25">
      <c r="A676">
        <v>671</v>
      </c>
      <c r="B676" s="11"/>
      <c r="C676" s="33"/>
      <c r="D676" s="34"/>
      <c r="E676" s="9"/>
      <c r="F676" s="9"/>
      <c r="G676" s="57"/>
      <c r="H676" s="40" t="str">
        <f>IF(E676="M",LOOKUP($H$2-F676,{0;40;50;60;70},{"muži A";"muži B";"muži C";"muži D";"muži E"}),IF(E676="Ž",LOOKUP($H$2-F676,{0;40;50},{"ženy F";"ženy G";"ženy H"}),"ERR"))</f>
        <v>ERR</v>
      </c>
    </row>
    <row r="677" spans="1:8" x14ac:dyDescent="0.25">
      <c r="A677">
        <v>672</v>
      </c>
      <c r="B677" s="11"/>
      <c r="C677" s="33"/>
      <c r="D677" s="34"/>
      <c r="E677" s="9"/>
      <c r="F677" s="9"/>
      <c r="G677" s="57"/>
      <c r="H677" s="40" t="str">
        <f>IF(E677="M",LOOKUP($H$2-F677,{0;40;50;60;70},{"muži A";"muži B";"muži C";"muži D";"muži E"}),IF(E677="Ž",LOOKUP($H$2-F677,{0;40;50},{"ženy F";"ženy G";"ženy H"}),"ERR"))</f>
        <v>ERR</v>
      </c>
    </row>
    <row r="678" spans="1:8" x14ac:dyDescent="0.25">
      <c r="A678">
        <v>673</v>
      </c>
      <c r="B678" s="11"/>
      <c r="C678" s="33"/>
      <c r="D678" s="34"/>
      <c r="E678" s="9"/>
      <c r="F678" s="9"/>
      <c r="G678" s="57"/>
      <c r="H678" s="40" t="str">
        <f>IF(E678="M",LOOKUP($H$2-F678,{0;40;50;60;70},{"muži A";"muži B";"muži C";"muži D";"muži E"}),IF(E678="Ž",LOOKUP($H$2-F678,{0;40;50},{"ženy F";"ženy G";"ženy H"}),"ERR"))</f>
        <v>ERR</v>
      </c>
    </row>
    <row r="679" spans="1:8" x14ac:dyDescent="0.25">
      <c r="A679">
        <v>674</v>
      </c>
      <c r="B679" s="11"/>
      <c r="C679" s="33"/>
      <c r="D679" s="34"/>
      <c r="E679" s="9"/>
      <c r="F679" s="9"/>
      <c r="G679" s="57"/>
      <c r="H679" s="40" t="str">
        <f>IF(E679="M",LOOKUP($H$2-F679,{0;40;50;60;70},{"muži A";"muži B";"muži C";"muži D";"muži E"}),IF(E679="Ž",LOOKUP($H$2-F679,{0;40;50},{"ženy F";"ženy G";"ženy H"}),"ERR"))</f>
        <v>ERR</v>
      </c>
    </row>
    <row r="680" spans="1:8" x14ac:dyDescent="0.25">
      <c r="A680">
        <v>675</v>
      </c>
      <c r="B680" s="11"/>
      <c r="C680" s="33"/>
      <c r="D680" s="34"/>
      <c r="E680" s="9"/>
      <c r="F680" s="9"/>
      <c r="G680" s="57"/>
      <c r="H680" s="40" t="str">
        <f>IF(E680="M",LOOKUP($H$2-F680,{0;40;50;60;70},{"muži A";"muži B";"muži C";"muži D";"muži E"}),IF(E680="Ž",LOOKUP($H$2-F680,{0;40;50},{"ženy F";"ženy G";"ženy H"}),"ERR"))</f>
        <v>ERR</v>
      </c>
    </row>
    <row r="681" spans="1:8" x14ac:dyDescent="0.25">
      <c r="A681">
        <v>676</v>
      </c>
      <c r="B681" s="11"/>
      <c r="C681" s="33"/>
      <c r="D681" s="34"/>
      <c r="E681" s="9"/>
      <c r="F681" s="9"/>
      <c r="G681" s="57"/>
      <c r="H681" s="40" t="str">
        <f>IF(E681="M",LOOKUP($H$2-F681,{0;40;50;60;70},{"muži A";"muži B";"muži C";"muži D";"muži E"}),IF(E681="Ž",LOOKUP($H$2-F681,{0;40;50},{"ženy F";"ženy G";"ženy H"}),"ERR"))</f>
        <v>ERR</v>
      </c>
    </row>
    <row r="682" spans="1:8" x14ac:dyDescent="0.25">
      <c r="A682">
        <v>677</v>
      </c>
      <c r="B682" s="11"/>
      <c r="C682" s="33"/>
      <c r="D682" s="34"/>
      <c r="E682" s="9"/>
      <c r="F682" s="9"/>
      <c r="G682" s="57"/>
      <c r="H682" s="40" t="str">
        <f>IF(E682="M",LOOKUP($H$2-F682,{0;40;50;60;70},{"muži A";"muži B";"muži C";"muži D";"muži E"}),IF(E682="Ž",LOOKUP($H$2-F682,{0;40;50},{"ženy F";"ženy G";"ženy H"}),"ERR"))</f>
        <v>ERR</v>
      </c>
    </row>
    <row r="683" spans="1:8" x14ac:dyDescent="0.25">
      <c r="A683">
        <v>678</v>
      </c>
      <c r="B683" s="11"/>
      <c r="C683" s="33"/>
      <c r="D683" s="34"/>
      <c r="E683" s="9"/>
      <c r="F683" s="9"/>
      <c r="G683" s="57"/>
      <c r="H683" s="40" t="str">
        <f>IF(E683="M",LOOKUP($H$2-F683,{0;40;50;60;70},{"muži A";"muži B";"muži C";"muži D";"muži E"}),IF(E683="Ž",LOOKUP($H$2-F683,{0;40;50},{"ženy F";"ženy G";"ženy H"}),"ERR"))</f>
        <v>ERR</v>
      </c>
    </row>
    <row r="684" spans="1:8" x14ac:dyDescent="0.25">
      <c r="A684">
        <v>679</v>
      </c>
      <c r="B684" s="11"/>
      <c r="C684" s="33"/>
      <c r="D684" s="34"/>
      <c r="E684" s="9"/>
      <c r="F684" s="9"/>
      <c r="G684" s="57"/>
      <c r="H684" s="40" t="str">
        <f>IF(E684="M",LOOKUP($H$2-F684,{0;40;50;60;70},{"muži A";"muži B";"muži C";"muži D";"muži E"}),IF(E684="Ž",LOOKUP($H$2-F684,{0;40;50},{"ženy F";"ženy G";"ženy H"}),"ERR"))</f>
        <v>ERR</v>
      </c>
    </row>
    <row r="685" spans="1:8" x14ac:dyDescent="0.25">
      <c r="A685">
        <v>680</v>
      </c>
      <c r="B685" s="11"/>
      <c r="C685" s="33"/>
      <c r="D685" s="34"/>
      <c r="E685" s="9"/>
      <c r="F685" s="9"/>
      <c r="G685" s="57"/>
      <c r="H685" s="40" t="str">
        <f>IF(E685="M",LOOKUP($H$2-F685,{0;40;50;60;70},{"muži A";"muži B";"muži C";"muži D";"muži E"}),IF(E685="Ž",LOOKUP($H$2-F685,{0;40;50},{"ženy F";"ženy G";"ženy H"}),"ERR"))</f>
        <v>ERR</v>
      </c>
    </row>
    <row r="686" spans="1:8" x14ac:dyDescent="0.25">
      <c r="A686">
        <v>681</v>
      </c>
      <c r="B686" s="11"/>
      <c r="C686" s="33"/>
      <c r="D686" s="34"/>
      <c r="E686" s="9"/>
      <c r="F686" s="9"/>
      <c r="G686" s="57"/>
      <c r="H686" s="40" t="str">
        <f>IF(E686="M",LOOKUP($H$2-F686,{0;40;50;60;70},{"muži A";"muži B";"muži C";"muži D";"muži E"}),IF(E686="Ž",LOOKUP($H$2-F686,{0;40;50},{"ženy F";"ženy G";"ženy H"}),"ERR"))</f>
        <v>ERR</v>
      </c>
    </row>
    <row r="687" spans="1:8" x14ac:dyDescent="0.25">
      <c r="A687">
        <v>682</v>
      </c>
      <c r="B687" s="11"/>
      <c r="C687" s="33"/>
      <c r="D687" s="34"/>
      <c r="E687" s="9"/>
      <c r="F687" s="9"/>
      <c r="G687" s="57"/>
      <c r="H687" s="40" t="str">
        <f>IF(E687="M",LOOKUP($H$2-F687,{0;40;50;60;70},{"muži A";"muži B";"muži C";"muži D";"muži E"}),IF(E687="Ž",LOOKUP($H$2-F687,{0;40;50},{"ženy F";"ženy G";"ženy H"}),"ERR"))</f>
        <v>ERR</v>
      </c>
    </row>
    <row r="688" spans="1:8" x14ac:dyDescent="0.25">
      <c r="A688">
        <v>683</v>
      </c>
      <c r="B688" s="11"/>
      <c r="C688" s="33"/>
      <c r="D688" s="34"/>
      <c r="E688" s="9"/>
      <c r="F688" s="9"/>
      <c r="G688" s="57"/>
      <c r="H688" s="40" t="str">
        <f>IF(E688="M",LOOKUP($H$2-F688,{0;40;50;60;70},{"muži A";"muži B";"muži C";"muži D";"muži E"}),IF(E688="Ž",LOOKUP($H$2-F688,{0;40;50},{"ženy F";"ženy G";"ženy H"}),"ERR"))</f>
        <v>ERR</v>
      </c>
    </row>
    <row r="689" spans="1:8" x14ac:dyDescent="0.25">
      <c r="A689">
        <v>684</v>
      </c>
      <c r="B689" s="11"/>
      <c r="C689" s="33"/>
      <c r="D689" s="34"/>
      <c r="E689" s="9"/>
      <c r="F689" s="9"/>
      <c r="G689" s="57"/>
      <c r="H689" s="40" t="str">
        <f>IF(E689="M",LOOKUP($H$2-F689,{0;40;50;60;70},{"muži A";"muži B";"muži C";"muži D";"muži E"}),IF(E689="Ž",LOOKUP($H$2-F689,{0;40;50},{"ženy F";"ženy G";"ženy H"}),"ERR"))</f>
        <v>ERR</v>
      </c>
    </row>
    <row r="690" spans="1:8" x14ac:dyDescent="0.25">
      <c r="A690">
        <v>685</v>
      </c>
      <c r="B690" s="11"/>
      <c r="C690" s="33"/>
      <c r="D690" s="34"/>
      <c r="E690" s="9"/>
      <c r="F690" s="9"/>
      <c r="G690" s="57"/>
      <c r="H690" s="40" t="str">
        <f>IF(E690="M",LOOKUP($H$2-F690,{0;40;50;60;70},{"muži A";"muži B";"muži C";"muži D";"muži E"}),IF(E690="Ž",LOOKUP($H$2-F690,{0;40;50},{"ženy F";"ženy G";"ženy H"}),"ERR"))</f>
        <v>ERR</v>
      </c>
    </row>
    <row r="691" spans="1:8" x14ac:dyDescent="0.25">
      <c r="A691">
        <v>686</v>
      </c>
      <c r="B691" s="11"/>
      <c r="C691" s="33"/>
      <c r="D691" s="34"/>
      <c r="E691" s="9"/>
      <c r="F691" s="9"/>
      <c r="G691" s="57"/>
      <c r="H691" s="40" t="str">
        <f>IF(E691="M",LOOKUP($H$2-F691,{0;40;50;60;70},{"muži A";"muži B";"muži C";"muži D";"muži E"}),IF(E691="Ž",LOOKUP($H$2-F691,{0;40;50},{"ženy F";"ženy G";"ženy H"}),"ERR"))</f>
        <v>ERR</v>
      </c>
    </row>
    <row r="692" spans="1:8" x14ac:dyDescent="0.25">
      <c r="A692">
        <v>687</v>
      </c>
      <c r="B692" s="11"/>
      <c r="C692" s="33"/>
      <c r="D692" s="34"/>
      <c r="E692" s="9"/>
      <c r="F692" s="9"/>
      <c r="G692" s="57"/>
      <c r="H692" s="40" t="str">
        <f>IF(E692="M",LOOKUP($H$2-F692,{0;40;50;60;70},{"muži A";"muži B";"muži C";"muži D";"muži E"}),IF(E692="Ž",LOOKUP($H$2-F692,{0;40;50},{"ženy F";"ženy G";"ženy H"}),"ERR"))</f>
        <v>ERR</v>
      </c>
    </row>
    <row r="693" spans="1:8" x14ac:dyDescent="0.25">
      <c r="A693">
        <v>688</v>
      </c>
      <c r="B693" s="11"/>
      <c r="C693" s="33"/>
      <c r="D693" s="34"/>
      <c r="E693" s="9"/>
      <c r="F693" s="9"/>
      <c r="G693" s="57"/>
      <c r="H693" s="40" t="str">
        <f>IF(E693="M",LOOKUP($H$2-F693,{0;40;50;60;70},{"muži A";"muži B";"muži C";"muži D";"muži E"}),IF(E693="Ž",LOOKUP($H$2-F693,{0;40;50},{"ženy F";"ženy G";"ženy H"}),"ERR"))</f>
        <v>ERR</v>
      </c>
    </row>
    <row r="694" spans="1:8" x14ac:dyDescent="0.25">
      <c r="A694">
        <v>689</v>
      </c>
      <c r="B694" s="11"/>
      <c r="C694" s="33"/>
      <c r="D694" s="34"/>
      <c r="E694" s="9"/>
      <c r="F694" s="9"/>
      <c r="G694" s="57"/>
      <c r="H694" s="40" t="str">
        <f>IF(E694="M",LOOKUP($H$2-F694,{0;40;50;60;70},{"muži A";"muži B";"muži C";"muži D";"muži E"}),IF(E694="Ž",LOOKUP($H$2-F694,{0;40;50},{"ženy F";"ženy G";"ženy H"}),"ERR"))</f>
        <v>ERR</v>
      </c>
    </row>
    <row r="695" spans="1:8" x14ac:dyDescent="0.25">
      <c r="A695">
        <v>690</v>
      </c>
      <c r="B695" s="11"/>
      <c r="C695" s="33"/>
      <c r="D695" s="34"/>
      <c r="E695" s="9"/>
      <c r="F695" s="9"/>
      <c r="G695" s="57"/>
      <c r="H695" s="40" t="str">
        <f>IF(E695="M",LOOKUP($H$2-F695,{0;40;50;60;70},{"muži A";"muži B";"muži C";"muži D";"muži E"}),IF(E695="Ž",LOOKUP($H$2-F695,{0;40;50},{"ženy F";"ženy G";"ženy H"}),"ERR"))</f>
        <v>ERR</v>
      </c>
    </row>
    <row r="696" spans="1:8" x14ac:dyDescent="0.25">
      <c r="A696">
        <v>691</v>
      </c>
      <c r="B696" s="11"/>
      <c r="C696" s="33"/>
      <c r="D696" s="34"/>
      <c r="E696" s="9"/>
      <c r="F696" s="9"/>
      <c r="G696" s="57"/>
      <c r="H696" s="40" t="str">
        <f>IF(E696="M",LOOKUP($H$2-F696,{0;40;50;60;70},{"muži A";"muži B";"muži C";"muži D";"muži E"}),IF(E696="Ž",LOOKUP($H$2-F696,{0;40;50},{"ženy F";"ženy G";"ženy H"}),"ERR"))</f>
        <v>ERR</v>
      </c>
    </row>
    <row r="697" spans="1:8" x14ac:dyDescent="0.25">
      <c r="A697">
        <v>692</v>
      </c>
      <c r="B697" s="11"/>
      <c r="C697" s="33"/>
      <c r="D697" s="34"/>
      <c r="E697" s="9"/>
      <c r="F697" s="9"/>
      <c r="G697" s="57"/>
      <c r="H697" s="40" t="str">
        <f>IF(E697="M",LOOKUP($H$2-F697,{0;40;50;60;70},{"muži A";"muži B";"muži C";"muži D";"muži E"}),IF(E697="Ž",LOOKUP($H$2-F697,{0;40;50},{"ženy F";"ženy G";"ženy H"}),"ERR"))</f>
        <v>ERR</v>
      </c>
    </row>
    <row r="698" spans="1:8" x14ac:dyDescent="0.25">
      <c r="A698">
        <v>693</v>
      </c>
      <c r="B698" s="11"/>
      <c r="C698" s="33"/>
      <c r="D698" s="34"/>
      <c r="E698" s="9"/>
      <c r="F698" s="9"/>
      <c r="G698" s="57"/>
      <c r="H698" s="40" t="str">
        <f>IF(E698="M",LOOKUP($H$2-F698,{0;40;50;60;70},{"muži A";"muži B";"muži C";"muži D";"muži E"}),IF(E698="Ž",LOOKUP($H$2-F698,{0;40;50},{"ženy F";"ženy G";"ženy H"}),"ERR"))</f>
        <v>ERR</v>
      </c>
    </row>
    <row r="699" spans="1:8" x14ac:dyDescent="0.25">
      <c r="A699">
        <v>694</v>
      </c>
      <c r="B699" s="11"/>
      <c r="C699" s="33"/>
      <c r="D699" s="34"/>
      <c r="E699" s="9"/>
      <c r="F699" s="9"/>
      <c r="G699" s="57"/>
      <c r="H699" s="40" t="str">
        <f>IF(E699="M",LOOKUP($H$2-F699,{0;40;50;60;70},{"muži A";"muži B";"muži C";"muži D";"muži E"}),IF(E699="Ž",LOOKUP($H$2-F699,{0;40;50},{"ženy F";"ženy G";"ženy H"}),"ERR"))</f>
        <v>ERR</v>
      </c>
    </row>
    <row r="700" spans="1:8" x14ac:dyDescent="0.25">
      <c r="A700">
        <v>695</v>
      </c>
      <c r="B700" s="11"/>
      <c r="C700" s="33"/>
      <c r="D700" s="34"/>
      <c r="E700" s="9"/>
      <c r="F700" s="9"/>
      <c r="G700" s="57"/>
      <c r="H700" s="40" t="str">
        <f>IF(E700="M",LOOKUP($H$2-F700,{0;40;50;60;70},{"muži A";"muži B";"muži C";"muži D";"muži E"}),IF(E700="Ž",LOOKUP($H$2-F700,{0;40;50},{"ženy F";"ženy G";"ženy H"}),"ERR"))</f>
        <v>ERR</v>
      </c>
    </row>
    <row r="701" spans="1:8" x14ac:dyDescent="0.25">
      <c r="A701">
        <v>696</v>
      </c>
      <c r="B701" s="11"/>
      <c r="C701" s="33"/>
      <c r="D701" s="34"/>
      <c r="E701" s="9"/>
      <c r="F701" s="9"/>
      <c r="G701" s="57"/>
      <c r="H701" s="40" t="str">
        <f>IF(E701="M",LOOKUP($H$2-F701,{0;40;50;60;70},{"muži A";"muži B";"muži C";"muži D";"muži E"}),IF(E701="Ž",LOOKUP($H$2-F701,{0;40;50},{"ženy F";"ženy G";"ženy H"}),"ERR"))</f>
        <v>ERR</v>
      </c>
    </row>
    <row r="702" spans="1:8" x14ac:dyDescent="0.25">
      <c r="A702">
        <v>697</v>
      </c>
      <c r="B702" s="11"/>
      <c r="C702" s="33"/>
      <c r="D702" s="34"/>
      <c r="E702" s="9"/>
      <c r="F702" s="9"/>
      <c r="G702" s="57"/>
      <c r="H702" s="40" t="str">
        <f>IF(E702="M",LOOKUP($H$2-F702,{0;40;50;60;70},{"muži A";"muži B";"muži C";"muži D";"muži E"}),IF(E702="Ž",LOOKUP($H$2-F702,{0;40;50},{"ženy F";"ženy G";"ženy H"}),"ERR"))</f>
        <v>ERR</v>
      </c>
    </row>
    <row r="703" spans="1:8" x14ac:dyDescent="0.25">
      <c r="A703">
        <v>698</v>
      </c>
      <c r="B703" s="11"/>
      <c r="C703" s="33"/>
      <c r="D703" s="34"/>
      <c r="E703" s="9"/>
      <c r="F703" s="9"/>
      <c r="G703" s="57"/>
      <c r="H703" s="40" t="str">
        <f>IF(E703="M",LOOKUP($H$2-F703,{0;40;50;60;70},{"muži A";"muži B";"muži C";"muži D";"muži E"}),IF(E703="Ž",LOOKUP($H$2-F703,{0;40;50},{"ženy F";"ženy G";"ženy H"}),"ERR"))</f>
        <v>ERR</v>
      </c>
    </row>
    <row r="704" spans="1:8" x14ac:dyDescent="0.25">
      <c r="A704">
        <v>699</v>
      </c>
      <c r="B704" s="11"/>
      <c r="C704" s="33"/>
      <c r="D704" s="34"/>
      <c r="E704" s="9"/>
      <c r="F704" s="9"/>
      <c r="G704" s="57"/>
      <c r="H704" s="40" t="str">
        <f>IF(E704="M",LOOKUP($H$2-F704,{0;40;50;60;70},{"muži A";"muži B";"muži C";"muži D";"muži E"}),IF(E704="Ž",LOOKUP($H$2-F704,{0;40;50},{"ženy F";"ženy G";"ženy H"}),"ERR"))</f>
        <v>ERR</v>
      </c>
    </row>
    <row r="705" spans="1:8" x14ac:dyDescent="0.25">
      <c r="A705">
        <v>700</v>
      </c>
      <c r="B705" s="11"/>
      <c r="C705" s="33"/>
      <c r="D705" s="34"/>
      <c r="E705" s="9"/>
      <c r="F705" s="9"/>
      <c r="G705" s="57"/>
      <c r="H705" s="40" t="str">
        <f>IF(E705="M",LOOKUP($H$2-F705,{0;40;50;60;70},{"muži A";"muži B";"muži C";"muži D";"muži E"}),IF(E705="Ž",LOOKUP($H$2-F705,{0;40;50},{"ženy F";"ženy G";"ženy H"}),"ERR"))</f>
        <v>ERR</v>
      </c>
    </row>
    <row r="706" spans="1:8" x14ac:dyDescent="0.25">
      <c r="A706">
        <v>701</v>
      </c>
      <c r="B706" s="11"/>
      <c r="C706" s="33"/>
      <c r="D706" s="34"/>
      <c r="E706" s="9"/>
      <c r="F706" s="9"/>
      <c r="G706" s="57"/>
      <c r="H706" s="40" t="str">
        <f>IF(E706="M",LOOKUP($H$2-F706,{0;40;50;60;70},{"muži A";"muži B";"muži C";"muži D";"muži E"}),IF(E706="Ž",LOOKUP($H$2-F706,{0;40;50},{"ženy F";"ženy G";"ženy H"}),"ERR"))</f>
        <v>ERR</v>
      </c>
    </row>
  </sheetData>
  <autoFilter ref="B5:H196" xr:uid="{00000000-0009-0000-0000-000000000000}">
    <sortState xmlns:xlrd2="http://schemas.microsoft.com/office/spreadsheetml/2017/richdata2" ref="B6:H706">
      <sortCondition descending="1" ref="B5:B196"/>
    </sortState>
  </autoFilter>
  <mergeCells count="4">
    <mergeCell ref="B2:G2"/>
    <mergeCell ref="B3:C3"/>
    <mergeCell ref="D3:E3"/>
    <mergeCell ref="G3:H3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9FFCC"/>
  </sheetPr>
  <dimension ref="B1:J33"/>
  <sheetViews>
    <sheetView showGridLines="0" zoomScale="120" zoomScaleNormal="120" workbookViewId="0">
      <selection activeCell="L13" sqref="L13"/>
    </sheetView>
  </sheetViews>
  <sheetFormatPr defaultRowHeight="13.2" x14ac:dyDescent="0.25"/>
  <cols>
    <col min="1" max="1" width="1.109375" customWidth="1"/>
    <col min="2" max="2" width="6.33203125" bestFit="1" customWidth="1"/>
    <col min="3" max="3" width="8.109375" bestFit="1" customWidth="1"/>
    <col min="4" max="4" width="12.88671875" style="32" bestFit="1" customWidth="1"/>
    <col min="5" max="5" width="12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66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16</v>
      </c>
      <c r="D5" s="37" t="s">
        <v>544</v>
      </c>
      <c r="E5" s="35" t="s">
        <v>191</v>
      </c>
      <c r="F5" s="23" t="s">
        <v>33</v>
      </c>
      <c r="G5" s="23">
        <v>1983</v>
      </c>
      <c r="H5" s="23" t="s">
        <v>35</v>
      </c>
      <c r="I5" s="22" t="s">
        <v>766</v>
      </c>
      <c r="J5" s="24">
        <v>2.2395833333333334E-2</v>
      </c>
    </row>
    <row r="6" spans="2:10" s="25" customFormat="1" ht="10.199999999999999" x14ac:dyDescent="0.2">
      <c r="B6" s="21">
        <v>2</v>
      </c>
      <c r="C6" s="21">
        <v>40</v>
      </c>
      <c r="D6" s="38" t="s">
        <v>680</v>
      </c>
      <c r="E6" s="35" t="s">
        <v>639</v>
      </c>
      <c r="F6" s="23" t="s">
        <v>33</v>
      </c>
      <c r="G6" s="23">
        <v>1977</v>
      </c>
      <c r="H6" s="23" t="s">
        <v>24</v>
      </c>
      <c r="I6" s="22" t="s">
        <v>766</v>
      </c>
      <c r="J6" s="24">
        <v>2.5474537037037039E-2</v>
      </c>
    </row>
    <row r="7" spans="2:10" s="25" customFormat="1" ht="10.199999999999999" x14ac:dyDescent="0.2">
      <c r="B7" s="21">
        <v>3</v>
      </c>
      <c r="C7" s="21">
        <v>70</v>
      </c>
      <c r="D7" s="38" t="s">
        <v>750</v>
      </c>
      <c r="E7" s="35" t="s">
        <v>359</v>
      </c>
      <c r="F7" s="23" t="s">
        <v>33</v>
      </c>
      <c r="G7" s="23">
        <v>1978</v>
      </c>
      <c r="H7" s="23" t="s">
        <v>748</v>
      </c>
      <c r="I7" s="22" t="s">
        <v>766</v>
      </c>
      <c r="J7" s="24">
        <v>2.568287037037037E-2</v>
      </c>
    </row>
    <row r="8" spans="2:10" s="25" customFormat="1" ht="10.199999999999999" x14ac:dyDescent="0.2">
      <c r="B8" s="21">
        <v>4</v>
      </c>
      <c r="C8" s="21">
        <v>24</v>
      </c>
      <c r="D8" s="38" t="s">
        <v>738</v>
      </c>
      <c r="E8" s="35" t="s">
        <v>138</v>
      </c>
      <c r="F8" s="23" t="s">
        <v>33</v>
      </c>
      <c r="G8" s="23">
        <v>1982</v>
      </c>
      <c r="H8" s="23" t="s">
        <v>615</v>
      </c>
      <c r="I8" s="22" t="s">
        <v>766</v>
      </c>
      <c r="J8" s="24">
        <v>2.5972222222222223E-2</v>
      </c>
    </row>
    <row r="9" spans="2:10" s="25" customFormat="1" ht="10.199999999999999" x14ac:dyDescent="0.2">
      <c r="B9" s="21">
        <v>5</v>
      </c>
      <c r="C9" s="21">
        <v>74</v>
      </c>
      <c r="D9" s="38" t="s">
        <v>588</v>
      </c>
      <c r="E9" s="35" t="s">
        <v>150</v>
      </c>
      <c r="F9" s="23" t="s">
        <v>33</v>
      </c>
      <c r="G9" s="23">
        <v>1979</v>
      </c>
      <c r="H9" s="23" t="s">
        <v>4</v>
      </c>
      <c r="I9" s="22" t="s">
        <v>766</v>
      </c>
      <c r="J9" s="24">
        <v>2.6076388888888889E-2</v>
      </c>
    </row>
    <row r="10" spans="2:10" s="25" customFormat="1" ht="10.199999999999999" x14ac:dyDescent="0.2">
      <c r="B10" s="21">
        <v>6</v>
      </c>
      <c r="C10" s="21">
        <v>39</v>
      </c>
      <c r="D10" s="38" t="s">
        <v>215</v>
      </c>
      <c r="E10" s="35" t="s">
        <v>213</v>
      </c>
      <c r="F10" s="23" t="s">
        <v>33</v>
      </c>
      <c r="G10" s="23">
        <v>1979</v>
      </c>
      <c r="H10" s="23" t="s">
        <v>7</v>
      </c>
      <c r="I10" s="22" t="s">
        <v>766</v>
      </c>
      <c r="J10" s="24">
        <v>2.6261574074074073E-2</v>
      </c>
    </row>
    <row r="11" spans="2:10" s="25" customFormat="1" ht="10.199999999999999" x14ac:dyDescent="0.2">
      <c r="B11" s="21">
        <v>7</v>
      </c>
      <c r="C11" s="21">
        <v>3</v>
      </c>
      <c r="D11" s="38" t="s">
        <v>665</v>
      </c>
      <c r="E11" s="35" t="s">
        <v>202</v>
      </c>
      <c r="F11" s="23" t="s">
        <v>33</v>
      </c>
      <c r="G11" s="23">
        <v>1979</v>
      </c>
      <c r="H11" s="23" t="s">
        <v>560</v>
      </c>
      <c r="I11" s="22" t="s">
        <v>766</v>
      </c>
      <c r="J11" s="24">
        <v>2.7222222222222221E-2</v>
      </c>
    </row>
    <row r="12" spans="2:10" s="25" customFormat="1" ht="10.199999999999999" x14ac:dyDescent="0.2">
      <c r="B12" s="21">
        <v>8</v>
      </c>
      <c r="C12" s="21"/>
      <c r="D12" s="38"/>
      <c r="E12" s="35"/>
      <c r="F12" s="23"/>
      <c r="G12" s="23"/>
      <c r="H12" s="23"/>
      <c r="I12" s="22"/>
      <c r="J12" s="24"/>
    </row>
    <row r="13" spans="2:10" s="25" customFormat="1" ht="10.199999999999999" x14ac:dyDescent="0.2">
      <c r="B13" s="21">
        <v>9</v>
      </c>
      <c r="C13" s="21"/>
      <c r="D13" s="38"/>
      <c r="E13" s="35"/>
      <c r="F13" s="23"/>
      <c r="G13" s="23"/>
      <c r="H13" s="23"/>
      <c r="I13" s="22"/>
      <c r="J13" s="24"/>
    </row>
    <row r="14" spans="2:10" s="25" customFormat="1" ht="10.199999999999999" x14ac:dyDescent="0.2">
      <c r="B14" s="21">
        <v>10</v>
      </c>
      <c r="C14" s="21"/>
      <c r="D14" s="38"/>
      <c r="E14" s="35"/>
      <c r="F14" s="23"/>
      <c r="G14" s="23"/>
      <c r="H14" s="23"/>
      <c r="I14" s="22"/>
      <c r="J14" s="24"/>
    </row>
    <row r="15" spans="2:10" s="25" customFormat="1" ht="10.199999999999999" x14ac:dyDescent="0.2">
      <c r="B15" s="21">
        <v>11</v>
      </c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>
        <v>12</v>
      </c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>
        <v>13</v>
      </c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9FFCC"/>
  </sheetPr>
  <dimension ref="B1:J33"/>
  <sheetViews>
    <sheetView showGridLines="0" zoomScale="120" zoomScaleNormal="120" workbookViewId="0">
      <selection activeCell="C5" sqref="C5:J8"/>
    </sheetView>
  </sheetViews>
  <sheetFormatPr defaultRowHeight="13.2" x14ac:dyDescent="0.25"/>
  <cols>
    <col min="1" max="1" width="1.33203125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67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38</v>
      </c>
      <c r="D5" s="37" t="s">
        <v>293</v>
      </c>
      <c r="E5" s="35" t="s">
        <v>292</v>
      </c>
      <c r="F5" s="23" t="s">
        <v>33</v>
      </c>
      <c r="G5" s="23">
        <v>1973</v>
      </c>
      <c r="H5" s="23" t="s">
        <v>571</v>
      </c>
      <c r="I5" s="22" t="s">
        <v>767</v>
      </c>
      <c r="J5" s="24">
        <v>2.2256944444444444E-2</v>
      </c>
    </row>
    <row r="6" spans="2:10" s="25" customFormat="1" ht="10.199999999999999" x14ac:dyDescent="0.2">
      <c r="B6" s="21">
        <v>2</v>
      </c>
      <c r="C6" s="21">
        <v>59</v>
      </c>
      <c r="D6" s="38" t="s">
        <v>209</v>
      </c>
      <c r="E6" s="35" t="s">
        <v>208</v>
      </c>
      <c r="F6" s="23" t="s">
        <v>33</v>
      </c>
      <c r="G6" s="23">
        <v>1966</v>
      </c>
      <c r="H6" s="23" t="s">
        <v>7</v>
      </c>
      <c r="I6" s="22" t="s">
        <v>767</v>
      </c>
      <c r="J6" s="24">
        <v>2.9270833333333333E-2</v>
      </c>
    </row>
    <row r="7" spans="2:10" s="25" customFormat="1" ht="10.199999999999999" x14ac:dyDescent="0.2">
      <c r="B7" s="21">
        <v>3</v>
      </c>
      <c r="C7" s="21">
        <v>61</v>
      </c>
      <c r="D7" s="38" t="s">
        <v>231</v>
      </c>
      <c r="E7" s="35" t="s">
        <v>230</v>
      </c>
      <c r="F7" s="23" t="s">
        <v>33</v>
      </c>
      <c r="G7" s="23">
        <v>1973</v>
      </c>
      <c r="H7" s="23" t="s">
        <v>7</v>
      </c>
      <c r="I7" s="22" t="s">
        <v>767</v>
      </c>
      <c r="J7" s="24">
        <v>3.2951388888888891E-2</v>
      </c>
    </row>
    <row r="8" spans="2:10" s="25" customFormat="1" ht="10.199999999999999" x14ac:dyDescent="0.2">
      <c r="B8" s="21">
        <v>4</v>
      </c>
      <c r="C8" s="21">
        <v>20</v>
      </c>
      <c r="D8" s="38" t="s">
        <v>736</v>
      </c>
      <c r="E8" s="35" t="s">
        <v>241</v>
      </c>
      <c r="F8" s="23" t="s">
        <v>33</v>
      </c>
      <c r="G8" s="23">
        <v>1974</v>
      </c>
      <c r="H8" s="23" t="s">
        <v>4</v>
      </c>
      <c r="I8" s="22" t="s">
        <v>767</v>
      </c>
      <c r="J8" s="24">
        <v>3.5844907407407409E-2</v>
      </c>
    </row>
    <row r="9" spans="2:10" s="25" customFormat="1" ht="10.199999999999999" x14ac:dyDescent="0.2">
      <c r="B9" s="21">
        <v>5</v>
      </c>
      <c r="C9" s="21"/>
      <c r="D9" s="38"/>
      <c r="E9" s="35"/>
      <c r="F9" s="23"/>
      <c r="G9" s="23"/>
      <c r="H9" s="23"/>
      <c r="I9" s="22"/>
      <c r="J9" s="24"/>
    </row>
    <row r="10" spans="2:10" s="25" customFormat="1" ht="10.199999999999999" x14ac:dyDescent="0.2">
      <c r="B10" s="21">
        <v>6</v>
      </c>
      <c r="C10" s="21"/>
      <c r="D10" s="38"/>
      <c r="E10" s="35"/>
      <c r="F10" s="23"/>
      <c r="G10" s="23"/>
      <c r="H10" s="23"/>
      <c r="I10" s="22"/>
      <c r="J10" s="24"/>
    </row>
    <row r="11" spans="2:10" s="25" customFormat="1" ht="10.199999999999999" x14ac:dyDescent="0.2">
      <c r="B11" s="21">
        <v>7</v>
      </c>
      <c r="C11" s="21"/>
      <c r="D11" s="38"/>
      <c r="E11" s="35"/>
      <c r="F11" s="23"/>
      <c r="G11" s="23"/>
      <c r="H11" s="23"/>
      <c r="I11" s="22"/>
      <c r="J11" s="24"/>
    </row>
    <row r="12" spans="2:10" s="25" customFormat="1" ht="10.199999999999999" x14ac:dyDescent="0.2">
      <c r="B12" s="21">
        <v>8</v>
      </c>
      <c r="C12" s="21"/>
      <c r="D12" s="38"/>
      <c r="E12" s="35"/>
      <c r="F12" s="23"/>
      <c r="G12" s="23"/>
      <c r="H12" s="23"/>
      <c r="I12" s="22"/>
      <c r="J12" s="24"/>
    </row>
    <row r="13" spans="2:10" s="25" customFormat="1" ht="10.199999999999999" x14ac:dyDescent="0.2">
      <c r="B13" s="21">
        <v>9</v>
      </c>
      <c r="C13" s="21"/>
      <c r="D13" s="38"/>
      <c r="E13" s="35"/>
      <c r="F13" s="23"/>
      <c r="G13" s="23"/>
      <c r="H13" s="23"/>
      <c r="I13" s="22"/>
      <c r="J13" s="24"/>
    </row>
    <row r="14" spans="2:10" s="25" customFormat="1" ht="10.199999999999999" x14ac:dyDescent="0.2">
      <c r="B14" s="21">
        <v>10</v>
      </c>
      <c r="C14" s="21"/>
      <c r="D14" s="38"/>
      <c r="E14" s="35"/>
      <c r="F14" s="23"/>
      <c r="G14" s="23"/>
      <c r="H14" s="23"/>
      <c r="I14" s="22"/>
      <c r="J14" s="24"/>
    </row>
    <row r="15" spans="2:10" s="25" customFormat="1" ht="10.199999999999999" x14ac:dyDescent="0.2">
      <c r="B15" s="21">
        <v>11</v>
      </c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>
        <v>12</v>
      </c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>
        <v>13</v>
      </c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CC"/>
  </sheetPr>
  <dimension ref="B1:J33"/>
  <sheetViews>
    <sheetView showGridLines="0" zoomScale="120" zoomScaleNormal="120" workbookViewId="0">
      <selection activeCell="M12" sqref="M12"/>
    </sheetView>
  </sheetViews>
  <sheetFormatPr defaultRowHeight="13.2" x14ac:dyDescent="0.25"/>
  <cols>
    <col min="1" max="1" width="1.109375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70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95"/>
      <c r="C5" s="107">
        <v>111</v>
      </c>
      <c r="D5" s="108" t="s">
        <v>233</v>
      </c>
      <c r="E5" s="109" t="s">
        <v>140</v>
      </c>
      <c r="F5" s="110" t="s">
        <v>34</v>
      </c>
      <c r="G5" s="110">
        <v>2014</v>
      </c>
      <c r="H5" s="110" t="s">
        <v>35</v>
      </c>
      <c r="I5" s="111" t="s">
        <v>430</v>
      </c>
      <c r="J5" s="112">
        <v>1.2175925925925925E-2</v>
      </c>
    </row>
    <row r="6" spans="2:10" s="25" customFormat="1" ht="10.199999999999999" x14ac:dyDescent="0.2">
      <c r="B6" s="95"/>
      <c r="C6" s="101">
        <v>115</v>
      </c>
      <c r="D6" s="102" t="s">
        <v>387</v>
      </c>
      <c r="E6" s="103" t="s">
        <v>623</v>
      </c>
      <c r="F6" s="104" t="s">
        <v>33</v>
      </c>
      <c r="G6" s="104">
        <v>2009</v>
      </c>
      <c r="H6" s="104" t="s">
        <v>15</v>
      </c>
      <c r="I6" s="105" t="s">
        <v>430</v>
      </c>
      <c r="J6" s="106">
        <v>1.2893518518518518E-2</v>
      </c>
    </row>
    <row r="7" spans="2:10" s="25" customFormat="1" ht="10.199999999999999" x14ac:dyDescent="0.2">
      <c r="B7" s="95"/>
      <c r="C7" s="107">
        <v>117</v>
      </c>
      <c r="D7" s="113" t="s">
        <v>754</v>
      </c>
      <c r="E7" s="109" t="s">
        <v>268</v>
      </c>
      <c r="F7" s="110" t="s">
        <v>34</v>
      </c>
      <c r="G7" s="110">
        <v>2014</v>
      </c>
      <c r="H7" s="110" t="s">
        <v>4</v>
      </c>
      <c r="I7" s="111" t="s">
        <v>430</v>
      </c>
      <c r="J7" s="112">
        <v>1.3368055555555555E-2</v>
      </c>
    </row>
    <row r="8" spans="2:10" s="25" customFormat="1" ht="10.199999999999999" x14ac:dyDescent="0.2">
      <c r="B8" s="95"/>
      <c r="C8" s="101">
        <v>116</v>
      </c>
      <c r="D8" s="102" t="s">
        <v>746</v>
      </c>
      <c r="E8" s="103" t="s">
        <v>747</v>
      </c>
      <c r="F8" s="104" t="s">
        <v>33</v>
      </c>
      <c r="G8" s="104">
        <v>2014</v>
      </c>
      <c r="H8" s="104" t="s">
        <v>748</v>
      </c>
      <c r="I8" s="105" t="s">
        <v>430</v>
      </c>
      <c r="J8" s="106">
        <v>1.3391203703703704E-2</v>
      </c>
    </row>
    <row r="9" spans="2:10" s="25" customFormat="1" ht="10.199999999999999" x14ac:dyDescent="0.2">
      <c r="B9" s="95"/>
      <c r="C9" s="101">
        <v>114</v>
      </c>
      <c r="D9" s="102" t="s">
        <v>593</v>
      </c>
      <c r="E9" s="103" t="s">
        <v>131</v>
      </c>
      <c r="F9" s="104" t="s">
        <v>33</v>
      </c>
      <c r="G9" s="104">
        <v>2008</v>
      </c>
      <c r="H9" s="104" t="s">
        <v>4</v>
      </c>
      <c r="I9" s="105" t="s">
        <v>430</v>
      </c>
      <c r="J9" s="106">
        <v>1.4583333333333334E-2</v>
      </c>
    </row>
    <row r="10" spans="2:10" s="25" customFormat="1" ht="10.199999999999999" x14ac:dyDescent="0.2">
      <c r="B10" s="95"/>
      <c r="C10" s="107">
        <v>119</v>
      </c>
      <c r="D10" s="113" t="s">
        <v>754</v>
      </c>
      <c r="E10" s="109" t="s">
        <v>332</v>
      </c>
      <c r="F10" s="110" t="s">
        <v>34</v>
      </c>
      <c r="G10" s="110">
        <v>2016</v>
      </c>
      <c r="H10" s="110" t="s">
        <v>4</v>
      </c>
      <c r="I10" s="111" t="s">
        <v>430</v>
      </c>
      <c r="J10" s="112">
        <v>1.4872685185185185E-2</v>
      </c>
    </row>
    <row r="11" spans="2:10" s="25" customFormat="1" ht="10.199999999999999" x14ac:dyDescent="0.2">
      <c r="B11" s="95"/>
      <c r="C11" s="95">
        <v>120</v>
      </c>
      <c r="D11" s="100" t="s">
        <v>700</v>
      </c>
      <c r="E11" s="96" t="s">
        <v>328</v>
      </c>
      <c r="F11" s="97" t="s">
        <v>34</v>
      </c>
      <c r="G11" s="97">
        <v>2014</v>
      </c>
      <c r="H11" s="97" t="s">
        <v>15</v>
      </c>
      <c r="I11" s="98" t="s">
        <v>430</v>
      </c>
      <c r="J11" s="99">
        <v>1.5509259259259259E-2</v>
      </c>
    </row>
    <row r="12" spans="2:10" s="25" customFormat="1" ht="10.199999999999999" x14ac:dyDescent="0.2">
      <c r="B12" s="95"/>
      <c r="C12" s="95">
        <v>113</v>
      </c>
      <c r="D12" s="100" t="s">
        <v>233</v>
      </c>
      <c r="E12" s="96" t="s">
        <v>567</v>
      </c>
      <c r="F12" s="97" t="s">
        <v>34</v>
      </c>
      <c r="G12" s="97">
        <v>2015</v>
      </c>
      <c r="H12" s="97" t="s">
        <v>615</v>
      </c>
      <c r="I12" s="98" t="s">
        <v>430</v>
      </c>
      <c r="J12" s="99">
        <v>1.6469907407407409E-2</v>
      </c>
    </row>
    <row r="13" spans="2:10" s="25" customFormat="1" ht="10.199999999999999" x14ac:dyDescent="0.2">
      <c r="B13" s="95"/>
      <c r="C13" s="95">
        <v>112</v>
      </c>
      <c r="D13" s="100" t="s">
        <v>738</v>
      </c>
      <c r="E13" s="96" t="s">
        <v>739</v>
      </c>
      <c r="F13" s="97" t="s">
        <v>33</v>
      </c>
      <c r="G13" s="97">
        <v>2013</v>
      </c>
      <c r="H13" s="97" t="s">
        <v>615</v>
      </c>
      <c r="I13" s="98" t="s">
        <v>430</v>
      </c>
      <c r="J13" s="99">
        <v>1.8553240740740742E-2</v>
      </c>
    </row>
    <row r="14" spans="2:10" s="25" customFormat="1" ht="10.199999999999999" x14ac:dyDescent="0.2">
      <c r="B14" s="95"/>
      <c r="C14" s="95"/>
      <c r="D14" s="100"/>
      <c r="E14" s="96"/>
      <c r="F14" s="97"/>
      <c r="G14" s="97"/>
      <c r="H14" s="97"/>
      <c r="I14" s="98"/>
      <c r="J14" s="99"/>
    </row>
    <row r="15" spans="2:10" s="25" customFormat="1" ht="10.199999999999999" x14ac:dyDescent="0.2">
      <c r="B15" s="21"/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/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/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/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/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/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/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/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/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/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/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/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/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/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/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/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/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9FFCC"/>
  </sheetPr>
  <dimension ref="B1:J89"/>
  <sheetViews>
    <sheetView showGridLines="0" tabSelected="1" zoomScale="120" zoomScaleNormal="120" workbookViewId="0">
      <selection activeCell="C6" sqref="C6:J87"/>
    </sheetView>
  </sheetViews>
  <sheetFormatPr defaultRowHeight="13.2" x14ac:dyDescent="0.25"/>
  <cols>
    <col min="1" max="1" width="1" customWidth="1"/>
    <col min="2" max="2" width="6.33203125" bestFit="1" customWidth="1"/>
    <col min="3" max="3" width="8.109375" bestFit="1" customWidth="1"/>
    <col min="4" max="4" width="14.44140625" style="32" bestFit="1" customWidth="1"/>
    <col min="5" max="5" width="10.886718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60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74">
        <v>1</v>
      </c>
      <c r="C5" s="30">
        <v>53</v>
      </c>
      <c r="D5" s="64" t="s">
        <v>494</v>
      </c>
      <c r="E5" s="64" t="s">
        <v>232</v>
      </c>
      <c r="F5" s="30" t="s">
        <v>34</v>
      </c>
      <c r="G5" s="30">
        <v>2001</v>
      </c>
      <c r="H5" s="30" t="s">
        <v>757</v>
      </c>
      <c r="I5" s="30" t="s">
        <v>759</v>
      </c>
      <c r="J5" s="31">
        <v>1.8263888888888889E-2</v>
      </c>
    </row>
    <row r="6" spans="2:10" s="25" customFormat="1" ht="10.199999999999999" x14ac:dyDescent="0.2">
      <c r="B6" s="75">
        <v>2</v>
      </c>
      <c r="C6" s="30">
        <v>89</v>
      </c>
      <c r="D6" s="64" t="s">
        <v>448</v>
      </c>
      <c r="E6" s="64" t="s">
        <v>332</v>
      </c>
      <c r="F6" s="30" t="s">
        <v>34</v>
      </c>
      <c r="G6" s="30">
        <v>1976</v>
      </c>
      <c r="H6" s="30" t="s">
        <v>449</v>
      </c>
      <c r="I6" s="30" t="s">
        <v>760</v>
      </c>
      <c r="J6" s="31">
        <v>1.9409722222222221E-2</v>
      </c>
    </row>
    <row r="7" spans="2:10" s="25" customFormat="1" ht="10.199999999999999" x14ac:dyDescent="0.2">
      <c r="B7" s="75">
        <v>3</v>
      </c>
      <c r="C7" s="30">
        <v>56</v>
      </c>
      <c r="D7" s="64" t="s">
        <v>259</v>
      </c>
      <c r="E7" s="64" t="s">
        <v>272</v>
      </c>
      <c r="F7" s="30" t="s">
        <v>34</v>
      </c>
      <c r="G7" s="30">
        <v>1982</v>
      </c>
      <c r="H7" s="30" t="s">
        <v>5</v>
      </c>
      <c r="I7" s="30" t="s">
        <v>760</v>
      </c>
      <c r="J7" s="31">
        <v>1.9502314814814816E-2</v>
      </c>
    </row>
    <row r="8" spans="2:10" s="25" customFormat="1" ht="10.199999999999999" x14ac:dyDescent="0.2">
      <c r="B8" s="75">
        <v>4</v>
      </c>
      <c r="C8" s="30">
        <v>45</v>
      </c>
      <c r="D8" s="64" t="s">
        <v>146</v>
      </c>
      <c r="E8" s="64" t="s">
        <v>142</v>
      </c>
      <c r="F8" s="30" t="s">
        <v>34</v>
      </c>
      <c r="G8" s="30">
        <v>1980</v>
      </c>
      <c r="H8" s="30" t="s">
        <v>7</v>
      </c>
      <c r="I8" s="30" t="s">
        <v>760</v>
      </c>
      <c r="J8" s="31">
        <v>1.9699074074074074E-2</v>
      </c>
    </row>
    <row r="9" spans="2:10" s="25" customFormat="1" ht="10.199999999999999" x14ac:dyDescent="0.2">
      <c r="B9" s="75">
        <v>5</v>
      </c>
      <c r="C9" s="30">
        <v>31</v>
      </c>
      <c r="D9" s="64" t="s">
        <v>112</v>
      </c>
      <c r="E9" s="64" t="s">
        <v>130</v>
      </c>
      <c r="F9" s="30" t="s">
        <v>34</v>
      </c>
      <c r="G9" s="30">
        <v>1975</v>
      </c>
      <c r="H9" s="30" t="s">
        <v>547</v>
      </c>
      <c r="I9" s="30" t="s">
        <v>760</v>
      </c>
      <c r="J9" s="31">
        <v>2.0034722222222221E-2</v>
      </c>
    </row>
    <row r="10" spans="2:10" s="25" customFormat="1" ht="10.199999999999999" x14ac:dyDescent="0.2">
      <c r="B10" s="75">
        <v>6</v>
      </c>
      <c r="C10" s="30">
        <v>63</v>
      </c>
      <c r="D10" s="64" t="s">
        <v>299</v>
      </c>
      <c r="E10" s="64" t="s">
        <v>296</v>
      </c>
      <c r="F10" s="30" t="s">
        <v>34</v>
      </c>
      <c r="G10" s="30">
        <v>1979</v>
      </c>
      <c r="H10" s="30" t="s">
        <v>48</v>
      </c>
      <c r="I10" s="30" t="s">
        <v>760</v>
      </c>
      <c r="J10" s="31">
        <v>2.0069444444444445E-2</v>
      </c>
    </row>
    <row r="11" spans="2:10" s="25" customFormat="1" ht="10.199999999999999" x14ac:dyDescent="0.2">
      <c r="B11" s="75">
        <v>7</v>
      </c>
      <c r="C11" s="30">
        <v>85</v>
      </c>
      <c r="D11" s="64" t="s">
        <v>334</v>
      </c>
      <c r="E11" s="64" t="s">
        <v>332</v>
      </c>
      <c r="F11" s="30" t="s">
        <v>34</v>
      </c>
      <c r="G11" s="30">
        <v>1985</v>
      </c>
      <c r="H11" s="30" t="s">
        <v>7</v>
      </c>
      <c r="I11" s="30" t="s">
        <v>759</v>
      </c>
      <c r="J11" s="31">
        <v>2.0254629629629629E-2</v>
      </c>
    </row>
    <row r="12" spans="2:10" s="25" customFormat="1" ht="10.199999999999999" x14ac:dyDescent="0.2">
      <c r="B12" s="75">
        <v>8</v>
      </c>
      <c r="C12" s="30">
        <v>8</v>
      </c>
      <c r="D12" s="64" t="s">
        <v>335</v>
      </c>
      <c r="E12" s="64" t="s">
        <v>470</v>
      </c>
      <c r="F12" s="30" t="s">
        <v>34</v>
      </c>
      <c r="G12" s="30">
        <v>1988</v>
      </c>
      <c r="H12" s="30" t="s">
        <v>7</v>
      </c>
      <c r="I12" s="30" t="s">
        <v>759</v>
      </c>
      <c r="J12" s="31">
        <v>2.0324074074074074E-2</v>
      </c>
    </row>
    <row r="13" spans="2:10" s="25" customFormat="1" ht="10.199999999999999" x14ac:dyDescent="0.2">
      <c r="B13" s="75">
        <v>9</v>
      </c>
      <c r="C13" s="30">
        <v>46</v>
      </c>
      <c r="D13" s="64" t="s">
        <v>375</v>
      </c>
      <c r="E13" s="64" t="s">
        <v>103</v>
      </c>
      <c r="F13" s="30" t="s">
        <v>34</v>
      </c>
      <c r="G13" s="30">
        <v>2008</v>
      </c>
      <c r="H13" s="30" t="s">
        <v>4</v>
      </c>
      <c r="I13" s="30" t="s">
        <v>759</v>
      </c>
      <c r="J13" s="31">
        <v>2.0347222222222221E-2</v>
      </c>
    </row>
    <row r="14" spans="2:10" s="25" customFormat="1" ht="10.199999999999999" x14ac:dyDescent="0.2">
      <c r="B14" s="75">
        <v>10</v>
      </c>
      <c r="C14" s="30">
        <v>19</v>
      </c>
      <c r="D14" s="64" t="s">
        <v>468</v>
      </c>
      <c r="E14" s="64" t="s">
        <v>467</v>
      </c>
      <c r="F14" s="30" t="s">
        <v>33</v>
      </c>
      <c r="G14" s="30">
        <v>1998</v>
      </c>
      <c r="H14" s="30" t="s">
        <v>35</v>
      </c>
      <c r="I14" s="30" t="s">
        <v>765</v>
      </c>
      <c r="J14" s="31">
        <v>2.0509259259259258E-2</v>
      </c>
    </row>
    <row r="15" spans="2:10" s="25" customFormat="1" ht="10.199999999999999" x14ac:dyDescent="0.2">
      <c r="B15" s="75">
        <v>11</v>
      </c>
      <c r="C15" s="30">
        <v>22</v>
      </c>
      <c r="D15" s="64" t="s">
        <v>499</v>
      </c>
      <c r="E15" s="64" t="s">
        <v>104</v>
      </c>
      <c r="F15" s="30" t="s">
        <v>34</v>
      </c>
      <c r="G15" s="30">
        <v>1974</v>
      </c>
      <c r="H15" s="30" t="s">
        <v>15</v>
      </c>
      <c r="I15" s="30" t="s">
        <v>761</v>
      </c>
      <c r="J15" s="31">
        <v>2.074074074074074E-2</v>
      </c>
    </row>
    <row r="16" spans="2:10" s="25" customFormat="1" ht="10.199999999999999" x14ac:dyDescent="0.2">
      <c r="B16" s="75">
        <v>12</v>
      </c>
      <c r="C16" s="30">
        <v>52</v>
      </c>
      <c r="D16" s="64" t="s">
        <v>656</v>
      </c>
      <c r="E16" s="64" t="s">
        <v>142</v>
      </c>
      <c r="F16" s="30" t="s">
        <v>34</v>
      </c>
      <c r="G16" s="30">
        <v>2000</v>
      </c>
      <c r="H16" s="30" t="s">
        <v>8</v>
      </c>
      <c r="I16" s="30" t="s">
        <v>759</v>
      </c>
      <c r="J16" s="31">
        <v>2.0960648148148148E-2</v>
      </c>
    </row>
    <row r="17" spans="2:10" s="25" customFormat="1" ht="10.199999999999999" x14ac:dyDescent="0.2">
      <c r="B17" s="75">
        <v>13</v>
      </c>
      <c r="C17" s="30">
        <v>28</v>
      </c>
      <c r="D17" s="64" t="s">
        <v>740</v>
      </c>
      <c r="E17" s="64" t="s">
        <v>272</v>
      </c>
      <c r="F17" s="30" t="s">
        <v>34</v>
      </c>
      <c r="G17" s="30">
        <v>1980</v>
      </c>
      <c r="H17" s="30" t="s">
        <v>16</v>
      </c>
      <c r="I17" s="30" t="s">
        <v>760</v>
      </c>
      <c r="J17" s="31">
        <v>2.1087962962962965E-2</v>
      </c>
    </row>
    <row r="18" spans="2:10" s="25" customFormat="1" ht="10.199999999999999" x14ac:dyDescent="0.2">
      <c r="B18" s="75">
        <v>14</v>
      </c>
      <c r="C18" s="30">
        <v>75</v>
      </c>
      <c r="D18" s="64" t="s">
        <v>590</v>
      </c>
      <c r="E18" s="64" t="s">
        <v>142</v>
      </c>
      <c r="F18" s="30" t="s">
        <v>34</v>
      </c>
      <c r="G18" s="30">
        <v>2009</v>
      </c>
      <c r="H18" s="30" t="s">
        <v>4</v>
      </c>
      <c r="I18" s="30" t="s">
        <v>759</v>
      </c>
      <c r="J18" s="31">
        <v>2.1435185185185186E-2</v>
      </c>
    </row>
    <row r="19" spans="2:10" s="25" customFormat="1" ht="10.199999999999999" x14ac:dyDescent="0.2">
      <c r="B19" s="75">
        <v>15</v>
      </c>
      <c r="C19" s="30">
        <v>2</v>
      </c>
      <c r="D19" s="64" t="s">
        <v>727</v>
      </c>
      <c r="E19" s="64" t="s">
        <v>728</v>
      </c>
      <c r="F19" s="30" t="s">
        <v>33</v>
      </c>
      <c r="G19" s="30">
        <v>1987</v>
      </c>
      <c r="H19" s="30" t="s">
        <v>729</v>
      </c>
      <c r="I19" s="30" t="s">
        <v>765</v>
      </c>
      <c r="J19" s="31">
        <v>2.1574074074074075E-2</v>
      </c>
    </row>
    <row r="20" spans="2:10" s="25" customFormat="1" ht="10.199999999999999" x14ac:dyDescent="0.2">
      <c r="B20" s="75">
        <v>16</v>
      </c>
      <c r="C20" s="30">
        <v>76</v>
      </c>
      <c r="D20" s="64" t="s">
        <v>223</v>
      </c>
      <c r="E20" s="64" t="s">
        <v>104</v>
      </c>
      <c r="F20" s="30" t="s">
        <v>34</v>
      </c>
      <c r="G20" s="30">
        <v>1972</v>
      </c>
      <c r="H20" s="30" t="s">
        <v>85</v>
      </c>
      <c r="I20" s="30" t="s">
        <v>761</v>
      </c>
      <c r="J20" s="31">
        <v>2.1678240740740741E-2</v>
      </c>
    </row>
    <row r="21" spans="2:10" s="25" customFormat="1" ht="10.199999999999999" x14ac:dyDescent="0.2">
      <c r="B21" s="75">
        <v>17</v>
      </c>
      <c r="C21" s="30">
        <v>83</v>
      </c>
      <c r="D21" s="64" t="s">
        <v>631</v>
      </c>
      <c r="E21" s="64" t="s">
        <v>232</v>
      </c>
      <c r="F21" s="30" t="s">
        <v>34</v>
      </c>
      <c r="G21" s="30">
        <v>1986</v>
      </c>
      <c r="H21" s="30" t="s">
        <v>632</v>
      </c>
      <c r="I21" s="30" t="s">
        <v>759</v>
      </c>
      <c r="J21" s="31">
        <v>2.179398148148148E-2</v>
      </c>
    </row>
    <row r="22" spans="2:10" s="25" customFormat="1" ht="10.199999999999999" x14ac:dyDescent="0.2">
      <c r="B22" s="75">
        <v>18</v>
      </c>
      <c r="C22" s="30">
        <v>73</v>
      </c>
      <c r="D22" s="64" t="s">
        <v>649</v>
      </c>
      <c r="E22" s="64" t="s">
        <v>140</v>
      </c>
      <c r="F22" s="30" t="s">
        <v>34</v>
      </c>
      <c r="G22" s="30">
        <v>1987</v>
      </c>
      <c r="H22" s="30" t="s">
        <v>7</v>
      </c>
      <c r="I22" s="30" t="s">
        <v>759</v>
      </c>
      <c r="J22" s="31">
        <v>2.1874999999999999E-2</v>
      </c>
    </row>
    <row r="23" spans="2:10" s="25" customFormat="1" ht="10.199999999999999" x14ac:dyDescent="0.2">
      <c r="B23" s="75">
        <v>19</v>
      </c>
      <c r="C23" s="30">
        <v>48</v>
      </c>
      <c r="D23" s="64" t="s">
        <v>381</v>
      </c>
      <c r="E23" s="64" t="s">
        <v>142</v>
      </c>
      <c r="F23" s="30" t="s">
        <v>34</v>
      </c>
      <c r="G23" s="30">
        <v>1980</v>
      </c>
      <c r="H23" s="30" t="s">
        <v>382</v>
      </c>
      <c r="I23" s="30" t="s">
        <v>760</v>
      </c>
      <c r="J23" s="31">
        <v>2.1909722222222223E-2</v>
      </c>
    </row>
    <row r="24" spans="2:10" s="25" customFormat="1" ht="10.199999999999999" x14ac:dyDescent="0.2">
      <c r="B24" s="75">
        <v>20</v>
      </c>
      <c r="C24" s="30">
        <v>13</v>
      </c>
      <c r="D24" s="64" t="s">
        <v>732</v>
      </c>
      <c r="E24" s="64" t="s">
        <v>332</v>
      </c>
      <c r="F24" s="30" t="s">
        <v>34</v>
      </c>
      <c r="G24" s="30">
        <v>1973</v>
      </c>
      <c r="H24" s="30" t="s">
        <v>733</v>
      </c>
      <c r="I24" s="30" t="s">
        <v>761</v>
      </c>
      <c r="J24" s="31">
        <v>2.1967592592592594E-2</v>
      </c>
    </row>
    <row r="25" spans="2:10" s="25" customFormat="1" ht="10.199999999999999" x14ac:dyDescent="0.2">
      <c r="B25" s="75">
        <v>21</v>
      </c>
      <c r="C25" s="30">
        <v>14</v>
      </c>
      <c r="D25" s="64" t="s">
        <v>112</v>
      </c>
      <c r="E25" s="64" t="s">
        <v>272</v>
      </c>
      <c r="F25" s="30" t="s">
        <v>34</v>
      </c>
      <c r="G25" s="30">
        <v>1987</v>
      </c>
      <c r="H25" s="30" t="s">
        <v>676</v>
      </c>
      <c r="I25" s="30" t="s">
        <v>759</v>
      </c>
      <c r="J25" s="31">
        <v>2.2013888888888888E-2</v>
      </c>
    </row>
    <row r="26" spans="2:10" s="25" customFormat="1" ht="10.199999999999999" x14ac:dyDescent="0.2">
      <c r="B26" s="75">
        <v>22</v>
      </c>
      <c r="C26" s="30">
        <v>38</v>
      </c>
      <c r="D26" s="64" t="s">
        <v>293</v>
      </c>
      <c r="E26" s="64" t="s">
        <v>292</v>
      </c>
      <c r="F26" s="30" t="s">
        <v>33</v>
      </c>
      <c r="G26" s="30">
        <v>1973</v>
      </c>
      <c r="H26" s="30" t="s">
        <v>571</v>
      </c>
      <c r="I26" s="30" t="s">
        <v>767</v>
      </c>
      <c r="J26" s="31">
        <v>2.2256944444444444E-2</v>
      </c>
    </row>
    <row r="27" spans="2:10" s="25" customFormat="1" ht="10.199999999999999" x14ac:dyDescent="0.2">
      <c r="B27" s="75">
        <v>23</v>
      </c>
      <c r="C27" s="30">
        <v>16</v>
      </c>
      <c r="D27" s="64" t="s">
        <v>544</v>
      </c>
      <c r="E27" s="64" t="s">
        <v>191</v>
      </c>
      <c r="F27" s="30" t="s">
        <v>33</v>
      </c>
      <c r="G27" s="30">
        <v>1983</v>
      </c>
      <c r="H27" s="30" t="s">
        <v>35</v>
      </c>
      <c r="I27" s="30" t="s">
        <v>766</v>
      </c>
      <c r="J27" s="31">
        <v>2.2395833333333334E-2</v>
      </c>
    </row>
    <row r="28" spans="2:10" s="25" customFormat="1" ht="10.199999999999999" x14ac:dyDescent="0.2">
      <c r="B28" s="75">
        <v>24</v>
      </c>
      <c r="C28" s="30">
        <v>15</v>
      </c>
      <c r="D28" s="64" t="s">
        <v>734</v>
      </c>
      <c r="E28" s="64" t="s">
        <v>140</v>
      </c>
      <c r="F28" s="30" t="s">
        <v>34</v>
      </c>
      <c r="G28" s="30">
        <v>1993</v>
      </c>
      <c r="H28" s="30">
        <v>0</v>
      </c>
      <c r="I28" s="30" t="s">
        <v>759</v>
      </c>
      <c r="J28" s="31">
        <v>2.2638888888888889E-2</v>
      </c>
    </row>
    <row r="29" spans="2:10" s="25" customFormat="1" ht="10.199999999999999" x14ac:dyDescent="0.2">
      <c r="B29" s="75">
        <v>25</v>
      </c>
      <c r="C29" s="30">
        <v>71</v>
      </c>
      <c r="D29" s="64" t="s">
        <v>749</v>
      </c>
      <c r="E29" s="64" t="s">
        <v>346</v>
      </c>
      <c r="F29" s="30" t="s">
        <v>34</v>
      </c>
      <c r="G29" s="30">
        <v>1985</v>
      </c>
      <c r="H29" s="30" t="s">
        <v>17</v>
      </c>
      <c r="I29" s="30" t="s">
        <v>759</v>
      </c>
      <c r="J29" s="31">
        <v>2.2662037037037036E-2</v>
      </c>
    </row>
    <row r="30" spans="2:10" s="25" customFormat="1" ht="10.199999999999999" x14ac:dyDescent="0.2">
      <c r="B30" s="75">
        <v>26</v>
      </c>
      <c r="C30" s="30">
        <v>86</v>
      </c>
      <c r="D30" s="64" t="s">
        <v>755</v>
      </c>
      <c r="E30" s="64" t="s">
        <v>258</v>
      </c>
      <c r="F30" s="30" t="s">
        <v>34</v>
      </c>
      <c r="G30" s="30">
        <v>1987</v>
      </c>
      <c r="H30" s="30" t="s">
        <v>7</v>
      </c>
      <c r="I30" s="30" t="s">
        <v>759</v>
      </c>
      <c r="J30" s="31">
        <v>2.2731481481481481E-2</v>
      </c>
    </row>
    <row r="31" spans="2:10" s="25" customFormat="1" ht="10.199999999999999" x14ac:dyDescent="0.2">
      <c r="B31" s="75">
        <v>27</v>
      </c>
      <c r="C31" s="30">
        <v>21</v>
      </c>
      <c r="D31" s="64" t="s">
        <v>285</v>
      </c>
      <c r="E31" s="64" t="s">
        <v>130</v>
      </c>
      <c r="F31" s="30" t="s">
        <v>34</v>
      </c>
      <c r="G31" s="30">
        <v>1964</v>
      </c>
      <c r="H31" s="30" t="s">
        <v>54</v>
      </c>
      <c r="I31" s="30" t="s">
        <v>762</v>
      </c>
      <c r="J31" s="31">
        <v>2.2893518518518518E-2</v>
      </c>
    </row>
    <row r="32" spans="2:10" s="25" customFormat="1" ht="10.199999999999999" x14ac:dyDescent="0.2">
      <c r="B32" s="75">
        <v>28</v>
      </c>
      <c r="C32" s="30">
        <v>10</v>
      </c>
      <c r="D32" s="64" t="s">
        <v>273</v>
      </c>
      <c r="E32" s="64" t="s">
        <v>272</v>
      </c>
      <c r="F32" s="30" t="s">
        <v>34</v>
      </c>
      <c r="G32" s="30">
        <v>1968</v>
      </c>
      <c r="H32" s="30" t="s">
        <v>24</v>
      </c>
      <c r="I32" s="30" t="s">
        <v>761</v>
      </c>
      <c r="J32" s="31">
        <v>2.3217592592592592E-2</v>
      </c>
    </row>
    <row r="33" spans="2:10" s="25" customFormat="1" ht="10.199999999999999" x14ac:dyDescent="0.2">
      <c r="B33" s="75">
        <v>29</v>
      </c>
      <c r="C33" s="30">
        <v>47</v>
      </c>
      <c r="D33" s="64" t="s">
        <v>506</v>
      </c>
      <c r="E33" s="64" t="s">
        <v>232</v>
      </c>
      <c r="F33" s="30" t="s">
        <v>34</v>
      </c>
      <c r="G33" s="30">
        <v>1975</v>
      </c>
      <c r="H33" s="30" t="s">
        <v>77</v>
      </c>
      <c r="I33" s="30" t="s">
        <v>760</v>
      </c>
      <c r="J33" s="31">
        <v>2.326388888888889E-2</v>
      </c>
    </row>
    <row r="34" spans="2:10" s="25" customFormat="1" ht="10.199999999999999" x14ac:dyDescent="0.2">
      <c r="B34" s="75">
        <v>30</v>
      </c>
      <c r="C34" s="30">
        <v>36</v>
      </c>
      <c r="D34" s="64" t="s">
        <v>763</v>
      </c>
      <c r="E34" s="64" t="s">
        <v>636</v>
      </c>
      <c r="F34" s="30" t="s">
        <v>34</v>
      </c>
      <c r="G34" s="30">
        <v>1959</v>
      </c>
      <c r="H34" s="30" t="s">
        <v>16</v>
      </c>
      <c r="I34" s="30" t="s">
        <v>762</v>
      </c>
      <c r="J34" s="31">
        <v>2.3518518518518518E-2</v>
      </c>
    </row>
    <row r="35" spans="2:10" s="25" customFormat="1" ht="10.199999999999999" x14ac:dyDescent="0.2">
      <c r="B35" s="75">
        <v>31</v>
      </c>
      <c r="C35" s="30">
        <v>54</v>
      </c>
      <c r="D35" s="64" t="s">
        <v>701</v>
      </c>
      <c r="E35" s="64" t="s">
        <v>702</v>
      </c>
      <c r="F35" s="30" t="s">
        <v>34</v>
      </c>
      <c r="G35" s="30">
        <v>1970</v>
      </c>
      <c r="H35" s="30" t="s">
        <v>703</v>
      </c>
      <c r="I35" s="30" t="s">
        <v>761</v>
      </c>
      <c r="J35" s="31">
        <v>2.3599537037037037E-2</v>
      </c>
    </row>
    <row r="36" spans="2:10" s="25" customFormat="1" ht="10.199999999999999" x14ac:dyDescent="0.2">
      <c r="B36" s="75">
        <v>32</v>
      </c>
      <c r="C36" s="30">
        <v>77</v>
      </c>
      <c r="D36" s="64" t="s">
        <v>753</v>
      </c>
      <c r="E36" s="64" t="s">
        <v>243</v>
      </c>
      <c r="F36" s="30" t="s">
        <v>34</v>
      </c>
      <c r="G36" s="30">
        <v>1987</v>
      </c>
      <c r="H36" s="30">
        <v>0</v>
      </c>
      <c r="I36" s="30" t="s">
        <v>759</v>
      </c>
      <c r="J36" s="31">
        <v>2.3634259259259258E-2</v>
      </c>
    </row>
    <row r="37" spans="2:10" s="25" customFormat="1" ht="10.199999999999999" x14ac:dyDescent="0.2">
      <c r="B37" s="75">
        <v>33</v>
      </c>
      <c r="C37" s="30">
        <v>18</v>
      </c>
      <c r="D37" s="64" t="s">
        <v>735</v>
      </c>
      <c r="E37" s="64" t="s">
        <v>384</v>
      </c>
      <c r="F37" s="30" t="s">
        <v>34</v>
      </c>
      <c r="G37" s="30">
        <v>1985</v>
      </c>
      <c r="H37" s="30">
        <v>0</v>
      </c>
      <c r="I37" s="30" t="s">
        <v>759</v>
      </c>
      <c r="J37" s="31">
        <v>2.3692129629629629E-2</v>
      </c>
    </row>
    <row r="38" spans="2:10" s="25" customFormat="1" ht="10.199999999999999" x14ac:dyDescent="0.2">
      <c r="B38" s="75">
        <v>34</v>
      </c>
      <c r="C38" s="30">
        <v>25</v>
      </c>
      <c r="D38" s="64" t="s">
        <v>358</v>
      </c>
      <c r="E38" s="64" t="s">
        <v>150</v>
      </c>
      <c r="F38" s="30" t="s">
        <v>33</v>
      </c>
      <c r="G38" s="30">
        <v>1989</v>
      </c>
      <c r="H38" s="30" t="s">
        <v>4</v>
      </c>
      <c r="I38" s="30" t="s">
        <v>765</v>
      </c>
      <c r="J38" s="31">
        <v>2.375E-2</v>
      </c>
    </row>
    <row r="39" spans="2:10" s="25" customFormat="1" ht="10.199999999999999" x14ac:dyDescent="0.2">
      <c r="B39" s="75">
        <v>35</v>
      </c>
      <c r="C39" s="30">
        <v>58</v>
      </c>
      <c r="D39" s="64" t="s">
        <v>709</v>
      </c>
      <c r="E39" s="64" t="s">
        <v>461</v>
      </c>
      <c r="F39" s="30" t="s">
        <v>33</v>
      </c>
      <c r="G39" s="30">
        <v>1991</v>
      </c>
      <c r="H39" s="30" t="s">
        <v>703</v>
      </c>
      <c r="I39" s="30" t="s">
        <v>765</v>
      </c>
      <c r="J39" s="31">
        <v>2.4016203703703703E-2</v>
      </c>
    </row>
    <row r="40" spans="2:10" s="25" customFormat="1" ht="10.199999999999999" x14ac:dyDescent="0.2">
      <c r="B40" s="75">
        <v>36</v>
      </c>
      <c r="C40" s="30">
        <v>49</v>
      </c>
      <c r="D40" s="64" t="s">
        <v>246</v>
      </c>
      <c r="E40" s="64" t="s">
        <v>351</v>
      </c>
      <c r="F40" s="30" t="s">
        <v>34</v>
      </c>
      <c r="G40" s="30">
        <v>1974</v>
      </c>
      <c r="H40" s="30" t="s">
        <v>758</v>
      </c>
      <c r="I40" s="30" t="s">
        <v>761</v>
      </c>
      <c r="J40" s="31">
        <v>2.4166666666666666E-2</v>
      </c>
    </row>
    <row r="41" spans="2:10" s="25" customFormat="1" ht="10.199999999999999" x14ac:dyDescent="0.2">
      <c r="B41" s="75">
        <v>37</v>
      </c>
      <c r="C41" s="30">
        <v>17</v>
      </c>
      <c r="D41" s="64" t="s">
        <v>678</v>
      </c>
      <c r="E41" s="64" t="s">
        <v>557</v>
      </c>
      <c r="F41" s="30" t="s">
        <v>33</v>
      </c>
      <c r="G41" s="30">
        <v>1985</v>
      </c>
      <c r="H41" s="30" t="s">
        <v>17</v>
      </c>
      <c r="I41" s="30" t="s">
        <v>765</v>
      </c>
      <c r="J41" s="31">
        <v>2.4247685185185185E-2</v>
      </c>
    </row>
    <row r="42" spans="2:10" s="25" customFormat="1" ht="10.199999999999999" x14ac:dyDescent="0.2">
      <c r="B42" s="75">
        <v>38</v>
      </c>
      <c r="C42" s="30">
        <v>50</v>
      </c>
      <c r="D42" s="64" t="s">
        <v>742</v>
      </c>
      <c r="E42" s="64" t="s">
        <v>154</v>
      </c>
      <c r="F42" s="30" t="s">
        <v>34</v>
      </c>
      <c r="G42" s="30">
        <v>1974</v>
      </c>
      <c r="H42" s="30">
        <v>0</v>
      </c>
      <c r="I42" s="30" t="s">
        <v>761</v>
      </c>
      <c r="J42" s="31">
        <v>2.4722222222222222E-2</v>
      </c>
    </row>
    <row r="43" spans="2:10" s="25" customFormat="1" ht="10.199999999999999" x14ac:dyDescent="0.2">
      <c r="B43" s="75">
        <v>39</v>
      </c>
      <c r="C43" s="30">
        <v>78</v>
      </c>
      <c r="D43" s="64" t="s">
        <v>466</v>
      </c>
      <c r="E43" s="64" t="s">
        <v>200</v>
      </c>
      <c r="F43" s="30" t="s">
        <v>34</v>
      </c>
      <c r="G43" s="30">
        <v>1972</v>
      </c>
      <c r="H43" s="30" t="s">
        <v>35</v>
      </c>
      <c r="I43" s="30" t="s">
        <v>761</v>
      </c>
      <c r="J43" s="31">
        <v>2.476851851851852E-2</v>
      </c>
    </row>
    <row r="44" spans="2:10" s="25" customFormat="1" ht="10.199999999999999" x14ac:dyDescent="0.2">
      <c r="B44" s="75">
        <v>40</v>
      </c>
      <c r="C44" s="30">
        <v>37</v>
      </c>
      <c r="D44" s="64" t="s">
        <v>335</v>
      </c>
      <c r="E44" s="64" t="s">
        <v>332</v>
      </c>
      <c r="F44" s="30" t="s">
        <v>34</v>
      </c>
      <c r="G44" s="30">
        <v>1986</v>
      </c>
      <c r="H44" s="30" t="s">
        <v>7</v>
      </c>
      <c r="I44" s="30" t="s">
        <v>759</v>
      </c>
      <c r="J44" s="31">
        <v>2.4907407407407406E-2</v>
      </c>
    </row>
    <row r="45" spans="2:10" s="25" customFormat="1" ht="10.199999999999999" x14ac:dyDescent="0.2">
      <c r="B45" s="75">
        <v>41</v>
      </c>
      <c r="C45" s="30">
        <v>32</v>
      </c>
      <c r="D45" s="64" t="s">
        <v>94</v>
      </c>
      <c r="E45" s="64" t="s">
        <v>93</v>
      </c>
      <c r="F45" s="30" t="s">
        <v>34</v>
      </c>
      <c r="G45" s="30">
        <v>1975</v>
      </c>
      <c r="H45" s="30" t="s">
        <v>7</v>
      </c>
      <c r="I45" s="30" t="s">
        <v>760</v>
      </c>
      <c r="J45" s="31">
        <v>2.4988425925925924E-2</v>
      </c>
    </row>
    <row r="46" spans="2:10" s="25" customFormat="1" ht="10.199999999999999" x14ac:dyDescent="0.2">
      <c r="B46" s="75">
        <v>42</v>
      </c>
      <c r="C46" s="30">
        <v>23</v>
      </c>
      <c r="D46" s="64" t="s">
        <v>737</v>
      </c>
      <c r="E46" s="64" t="s">
        <v>158</v>
      </c>
      <c r="F46" s="30" t="s">
        <v>34</v>
      </c>
      <c r="G46" s="30">
        <v>1975</v>
      </c>
      <c r="H46" s="30" t="s">
        <v>17</v>
      </c>
      <c r="I46" s="30" t="s">
        <v>760</v>
      </c>
      <c r="J46" s="31">
        <v>2.5185185185185185E-2</v>
      </c>
    </row>
    <row r="47" spans="2:10" s="25" customFormat="1" ht="10.199999999999999" x14ac:dyDescent="0.2">
      <c r="B47" s="75">
        <v>43</v>
      </c>
      <c r="C47" s="30">
        <v>69</v>
      </c>
      <c r="D47" s="64" t="s">
        <v>707</v>
      </c>
      <c r="E47" s="64" t="s">
        <v>524</v>
      </c>
      <c r="F47" s="30" t="s">
        <v>33</v>
      </c>
      <c r="G47" s="30">
        <v>1992</v>
      </c>
      <c r="H47" s="30" t="s">
        <v>708</v>
      </c>
      <c r="I47" s="30" t="s">
        <v>765</v>
      </c>
      <c r="J47" s="31">
        <v>2.5266203703703704E-2</v>
      </c>
    </row>
    <row r="48" spans="2:10" s="25" customFormat="1" ht="10.199999999999999" x14ac:dyDescent="0.2">
      <c r="B48" s="75">
        <v>44</v>
      </c>
      <c r="C48" s="30">
        <v>44</v>
      </c>
      <c r="D48" s="64" t="s">
        <v>507</v>
      </c>
      <c r="E48" s="64" t="s">
        <v>165</v>
      </c>
      <c r="F48" s="30" t="s">
        <v>34</v>
      </c>
      <c r="G48" s="30">
        <v>1980</v>
      </c>
      <c r="H48" s="30" t="s">
        <v>508</v>
      </c>
      <c r="I48" s="30" t="s">
        <v>760</v>
      </c>
      <c r="J48" s="31">
        <v>2.537037037037037E-2</v>
      </c>
    </row>
    <row r="49" spans="2:10" s="25" customFormat="1" ht="10.199999999999999" x14ac:dyDescent="0.2">
      <c r="B49" s="75">
        <v>45</v>
      </c>
      <c r="C49" s="30">
        <v>41</v>
      </c>
      <c r="D49" s="64" t="s">
        <v>287</v>
      </c>
      <c r="E49" s="64" t="s">
        <v>130</v>
      </c>
      <c r="F49" s="30" t="s">
        <v>34</v>
      </c>
      <c r="G49" s="30">
        <v>1965</v>
      </c>
      <c r="H49" s="30" t="s">
        <v>15</v>
      </c>
      <c r="I49" s="30" t="s">
        <v>761</v>
      </c>
      <c r="J49" s="31">
        <v>2.5428240740740741E-2</v>
      </c>
    </row>
    <row r="50" spans="2:10" s="25" customFormat="1" ht="10.199999999999999" x14ac:dyDescent="0.2">
      <c r="B50" s="75">
        <v>46</v>
      </c>
      <c r="C50" s="30">
        <v>40</v>
      </c>
      <c r="D50" s="64" t="s">
        <v>680</v>
      </c>
      <c r="E50" s="64" t="s">
        <v>639</v>
      </c>
      <c r="F50" s="30" t="s">
        <v>33</v>
      </c>
      <c r="G50" s="30">
        <v>1977</v>
      </c>
      <c r="H50" s="30" t="s">
        <v>24</v>
      </c>
      <c r="I50" s="30" t="s">
        <v>766</v>
      </c>
      <c r="J50" s="31">
        <v>2.5474537037037039E-2</v>
      </c>
    </row>
    <row r="51" spans="2:10" s="25" customFormat="1" ht="10.199999999999999" x14ac:dyDescent="0.2">
      <c r="B51" s="75">
        <v>47</v>
      </c>
      <c r="C51" s="30">
        <v>34</v>
      </c>
      <c r="D51" s="64" t="s">
        <v>311</v>
      </c>
      <c r="E51" s="64" t="s">
        <v>272</v>
      </c>
      <c r="F51" s="30" t="s">
        <v>34</v>
      </c>
      <c r="G51" s="30">
        <v>1969</v>
      </c>
      <c r="H51" s="30" t="s">
        <v>16</v>
      </c>
      <c r="I51" s="30" t="s">
        <v>761</v>
      </c>
      <c r="J51" s="31">
        <v>2.5509259259259259E-2</v>
      </c>
    </row>
    <row r="52" spans="2:10" s="25" customFormat="1" ht="10.199999999999999" x14ac:dyDescent="0.2">
      <c r="B52" s="75">
        <v>48</v>
      </c>
      <c r="C52" s="30">
        <v>26</v>
      </c>
      <c r="D52" s="64" t="s">
        <v>431</v>
      </c>
      <c r="E52" s="64" t="s">
        <v>150</v>
      </c>
      <c r="F52" s="30" t="s">
        <v>33</v>
      </c>
      <c r="G52" s="30">
        <v>1990</v>
      </c>
      <c r="H52" s="30" t="s">
        <v>7</v>
      </c>
      <c r="I52" s="30" t="s">
        <v>765</v>
      </c>
      <c r="J52" s="31">
        <v>2.5624999999999998E-2</v>
      </c>
    </row>
    <row r="53" spans="2:10" s="25" customFormat="1" ht="10.199999999999999" x14ac:dyDescent="0.2">
      <c r="B53" s="75">
        <v>49</v>
      </c>
      <c r="C53" s="30">
        <v>70</v>
      </c>
      <c r="D53" s="64" t="s">
        <v>750</v>
      </c>
      <c r="E53" s="64" t="s">
        <v>359</v>
      </c>
      <c r="F53" s="30" t="s">
        <v>33</v>
      </c>
      <c r="G53" s="30">
        <v>1978</v>
      </c>
      <c r="H53" s="30" t="s">
        <v>748</v>
      </c>
      <c r="I53" s="30" t="s">
        <v>766</v>
      </c>
      <c r="J53" s="31">
        <v>2.568287037037037E-2</v>
      </c>
    </row>
    <row r="54" spans="2:10" s="25" customFormat="1" ht="10.199999999999999" x14ac:dyDescent="0.2">
      <c r="B54" s="75">
        <v>50</v>
      </c>
      <c r="C54" s="30">
        <v>24</v>
      </c>
      <c r="D54" s="64" t="s">
        <v>738</v>
      </c>
      <c r="E54" s="64" t="s">
        <v>138</v>
      </c>
      <c r="F54" s="30" t="s">
        <v>33</v>
      </c>
      <c r="G54" s="30">
        <v>1982</v>
      </c>
      <c r="H54" s="30" t="s">
        <v>615</v>
      </c>
      <c r="I54" s="30" t="s">
        <v>766</v>
      </c>
      <c r="J54" s="31">
        <v>2.5972222222222223E-2</v>
      </c>
    </row>
    <row r="55" spans="2:10" s="25" customFormat="1" ht="10.199999999999999" x14ac:dyDescent="0.2">
      <c r="B55" s="75">
        <v>51</v>
      </c>
      <c r="C55" s="30">
        <v>74</v>
      </c>
      <c r="D55" s="64" t="s">
        <v>588</v>
      </c>
      <c r="E55" s="64" t="s">
        <v>150</v>
      </c>
      <c r="F55" s="30" t="s">
        <v>33</v>
      </c>
      <c r="G55" s="30">
        <v>1979</v>
      </c>
      <c r="H55" s="30" t="s">
        <v>4</v>
      </c>
      <c r="I55" s="30" t="s">
        <v>766</v>
      </c>
      <c r="J55" s="31">
        <v>2.6076388888888889E-2</v>
      </c>
    </row>
    <row r="56" spans="2:10" s="25" customFormat="1" ht="10.199999999999999" x14ac:dyDescent="0.2">
      <c r="B56" s="75">
        <v>52</v>
      </c>
      <c r="C56" s="30">
        <v>39</v>
      </c>
      <c r="D56" s="64" t="s">
        <v>215</v>
      </c>
      <c r="E56" s="64" t="s">
        <v>213</v>
      </c>
      <c r="F56" s="30" t="s">
        <v>33</v>
      </c>
      <c r="G56" s="30">
        <v>1979</v>
      </c>
      <c r="H56" s="30" t="s">
        <v>7</v>
      </c>
      <c r="I56" s="30" t="s">
        <v>766</v>
      </c>
      <c r="J56" s="31">
        <v>2.6261574074074073E-2</v>
      </c>
    </row>
    <row r="57" spans="2:10" s="25" customFormat="1" ht="10.199999999999999" x14ac:dyDescent="0.2">
      <c r="B57" s="75">
        <v>53</v>
      </c>
      <c r="C57" s="30">
        <v>88</v>
      </c>
      <c r="D57" s="64" t="s">
        <v>704</v>
      </c>
      <c r="E57" s="64" t="s">
        <v>456</v>
      </c>
      <c r="F57" s="30" t="s">
        <v>34</v>
      </c>
      <c r="G57" s="30">
        <v>1976</v>
      </c>
      <c r="H57" s="30" t="s">
        <v>15</v>
      </c>
      <c r="I57" s="30" t="s">
        <v>760</v>
      </c>
      <c r="J57" s="31">
        <v>2.6608796296296297E-2</v>
      </c>
    </row>
    <row r="58" spans="2:10" s="25" customFormat="1" ht="10.199999999999999" x14ac:dyDescent="0.2">
      <c r="B58" s="75">
        <v>54</v>
      </c>
      <c r="C58" s="30">
        <v>12</v>
      </c>
      <c r="D58" s="64" t="s">
        <v>663</v>
      </c>
      <c r="E58" s="64" t="s">
        <v>158</v>
      </c>
      <c r="F58" s="30" t="s">
        <v>34</v>
      </c>
      <c r="G58" s="30">
        <v>1953</v>
      </c>
      <c r="H58" s="30" t="s">
        <v>664</v>
      </c>
      <c r="I58" s="30" t="s">
        <v>764</v>
      </c>
      <c r="J58" s="31">
        <v>2.6666666666666668E-2</v>
      </c>
    </row>
    <row r="59" spans="2:10" s="25" customFormat="1" ht="10.199999999999999" x14ac:dyDescent="0.2">
      <c r="B59" s="75">
        <v>55</v>
      </c>
      <c r="C59" s="30">
        <v>7</v>
      </c>
      <c r="D59" s="64" t="s">
        <v>484</v>
      </c>
      <c r="E59" s="64" t="s">
        <v>483</v>
      </c>
      <c r="F59" s="30" t="s">
        <v>34</v>
      </c>
      <c r="G59" s="30">
        <v>1961</v>
      </c>
      <c r="H59" s="30" t="s">
        <v>4</v>
      </c>
      <c r="I59" s="30" t="s">
        <v>762</v>
      </c>
      <c r="J59" s="31">
        <v>2.6921296296296297E-2</v>
      </c>
    </row>
    <row r="60" spans="2:10" s="25" customFormat="1" ht="10.199999999999999" x14ac:dyDescent="0.2">
      <c r="B60" s="75">
        <v>56</v>
      </c>
      <c r="C60" s="30">
        <v>6</v>
      </c>
      <c r="D60" s="64" t="s">
        <v>267</v>
      </c>
      <c r="E60" s="64" t="s">
        <v>354</v>
      </c>
      <c r="F60" s="30" t="s">
        <v>34</v>
      </c>
      <c r="G60" s="30">
        <v>1982</v>
      </c>
      <c r="H60" s="30" t="s">
        <v>7</v>
      </c>
      <c r="I60" s="30" t="s">
        <v>760</v>
      </c>
      <c r="J60" s="31">
        <v>2.6990740740740742E-2</v>
      </c>
    </row>
    <row r="61" spans="2:10" s="25" customFormat="1" ht="10.199999999999999" x14ac:dyDescent="0.2">
      <c r="B61" s="75">
        <v>57</v>
      </c>
      <c r="C61" s="30">
        <v>43</v>
      </c>
      <c r="D61" s="64" t="s">
        <v>741</v>
      </c>
      <c r="E61" s="64" t="s">
        <v>346</v>
      </c>
      <c r="F61" s="30" t="s">
        <v>34</v>
      </c>
      <c r="G61" s="30">
        <v>1989</v>
      </c>
      <c r="H61" s="30" t="s">
        <v>17</v>
      </c>
      <c r="I61" s="30" t="s">
        <v>759</v>
      </c>
      <c r="J61" s="31">
        <v>2.7094907407407408E-2</v>
      </c>
    </row>
    <row r="62" spans="2:10" s="25" customFormat="1" ht="10.199999999999999" x14ac:dyDescent="0.2">
      <c r="B62" s="75">
        <v>58</v>
      </c>
      <c r="C62" s="30">
        <v>4</v>
      </c>
      <c r="D62" s="64" t="s">
        <v>730</v>
      </c>
      <c r="E62" s="64" t="s">
        <v>185</v>
      </c>
      <c r="F62" s="30" t="s">
        <v>34</v>
      </c>
      <c r="G62" s="30">
        <v>1968</v>
      </c>
      <c r="H62" s="30" t="s">
        <v>731</v>
      </c>
      <c r="I62" s="30" t="s">
        <v>761</v>
      </c>
      <c r="J62" s="31">
        <v>2.7106481481481481E-2</v>
      </c>
    </row>
    <row r="63" spans="2:10" s="25" customFormat="1" ht="10.199999999999999" x14ac:dyDescent="0.2">
      <c r="B63" s="75">
        <v>59</v>
      </c>
      <c r="C63" s="30">
        <v>3</v>
      </c>
      <c r="D63" s="64" t="s">
        <v>665</v>
      </c>
      <c r="E63" s="64" t="s">
        <v>202</v>
      </c>
      <c r="F63" s="30" t="s">
        <v>33</v>
      </c>
      <c r="G63" s="30">
        <v>1979</v>
      </c>
      <c r="H63" s="30" t="s">
        <v>560</v>
      </c>
      <c r="I63" s="30" t="s">
        <v>766</v>
      </c>
      <c r="J63" s="31">
        <v>2.7222222222222221E-2</v>
      </c>
    </row>
    <row r="64" spans="2:10" s="25" customFormat="1" ht="10.199999999999999" x14ac:dyDescent="0.2">
      <c r="B64" s="75">
        <v>60</v>
      </c>
      <c r="C64" s="30">
        <v>79</v>
      </c>
      <c r="D64" s="64" t="s">
        <v>564</v>
      </c>
      <c r="E64" s="64" t="s">
        <v>565</v>
      </c>
      <c r="F64" s="30" t="s">
        <v>34</v>
      </c>
      <c r="G64" s="30">
        <v>1971</v>
      </c>
      <c r="H64" s="30" t="s">
        <v>4</v>
      </c>
      <c r="I64" s="30" t="s">
        <v>761</v>
      </c>
      <c r="J64" s="31">
        <v>2.7465277777777779E-2</v>
      </c>
    </row>
    <row r="65" spans="2:10" s="25" customFormat="1" ht="10.199999999999999" x14ac:dyDescent="0.2">
      <c r="B65" s="75">
        <v>61</v>
      </c>
      <c r="C65" s="30">
        <v>84</v>
      </c>
      <c r="D65" s="64" t="s">
        <v>284</v>
      </c>
      <c r="E65" s="64" t="s">
        <v>130</v>
      </c>
      <c r="F65" s="30" t="s">
        <v>34</v>
      </c>
      <c r="G65" s="30">
        <v>1974</v>
      </c>
      <c r="H65" s="30" t="s">
        <v>7</v>
      </c>
      <c r="I65" s="30" t="s">
        <v>761</v>
      </c>
      <c r="J65" s="31">
        <v>2.7696759259259258E-2</v>
      </c>
    </row>
    <row r="66" spans="2:10" s="25" customFormat="1" ht="10.199999999999999" x14ac:dyDescent="0.2">
      <c r="B66" s="75">
        <v>62</v>
      </c>
      <c r="C66" s="30">
        <v>1</v>
      </c>
      <c r="D66" s="64" t="s">
        <v>725</v>
      </c>
      <c r="E66" s="64" t="s">
        <v>130</v>
      </c>
      <c r="F66" s="30" t="s">
        <v>34</v>
      </c>
      <c r="G66" s="30">
        <v>1973</v>
      </c>
      <c r="H66" s="30" t="s">
        <v>726</v>
      </c>
      <c r="I66" s="30" t="s">
        <v>761</v>
      </c>
      <c r="J66" s="31">
        <v>2.7708333333333335E-2</v>
      </c>
    </row>
    <row r="67" spans="2:10" s="25" customFormat="1" ht="10.199999999999999" x14ac:dyDescent="0.2">
      <c r="B67" s="75">
        <v>63</v>
      </c>
      <c r="C67" s="30">
        <v>82</v>
      </c>
      <c r="D67" s="64" t="s">
        <v>756</v>
      </c>
      <c r="E67" s="64" t="s">
        <v>202</v>
      </c>
      <c r="F67" s="30" t="s">
        <v>33</v>
      </c>
      <c r="G67" s="30">
        <v>1986</v>
      </c>
      <c r="H67" s="30" t="s">
        <v>632</v>
      </c>
      <c r="I67" s="30" t="s">
        <v>765</v>
      </c>
      <c r="J67" s="31">
        <v>2.7719907407407408E-2</v>
      </c>
    </row>
    <row r="68" spans="2:10" s="25" customFormat="1" ht="10.199999999999999" x14ac:dyDescent="0.2">
      <c r="B68" s="75">
        <v>64</v>
      </c>
      <c r="C68" s="30">
        <v>60</v>
      </c>
      <c r="D68" s="64" t="s">
        <v>563</v>
      </c>
      <c r="E68" s="64" t="s">
        <v>154</v>
      </c>
      <c r="F68" s="30" t="s">
        <v>34</v>
      </c>
      <c r="G68" s="30">
        <v>1957</v>
      </c>
      <c r="H68" s="30" t="s">
        <v>6</v>
      </c>
      <c r="I68" s="30" t="s">
        <v>762</v>
      </c>
      <c r="J68" s="31">
        <v>2.8148148148148148E-2</v>
      </c>
    </row>
    <row r="69" spans="2:10" s="25" customFormat="1" ht="10.199999999999999" x14ac:dyDescent="0.2">
      <c r="B69" s="75">
        <v>65</v>
      </c>
      <c r="C69" s="30">
        <v>91</v>
      </c>
      <c r="D69" s="64" t="s">
        <v>526</v>
      </c>
      <c r="E69" s="64" t="s">
        <v>346</v>
      </c>
      <c r="F69" s="30" t="s">
        <v>34</v>
      </c>
      <c r="G69" s="30">
        <v>1969</v>
      </c>
      <c r="H69" s="30" t="s">
        <v>77</v>
      </c>
      <c r="I69" s="30" t="s">
        <v>761</v>
      </c>
      <c r="J69" s="31">
        <v>2.9050925925925924E-2</v>
      </c>
    </row>
    <row r="70" spans="2:10" s="25" customFormat="1" ht="10.199999999999999" x14ac:dyDescent="0.2">
      <c r="B70" s="75">
        <v>66</v>
      </c>
      <c r="C70" s="30">
        <v>59</v>
      </c>
      <c r="D70" s="64" t="s">
        <v>209</v>
      </c>
      <c r="E70" s="64" t="s">
        <v>208</v>
      </c>
      <c r="F70" s="30" t="s">
        <v>33</v>
      </c>
      <c r="G70" s="30">
        <v>1966</v>
      </c>
      <c r="H70" s="30" t="s">
        <v>7</v>
      </c>
      <c r="I70" s="30" t="s">
        <v>767</v>
      </c>
      <c r="J70" s="31">
        <v>2.9270833333333333E-2</v>
      </c>
    </row>
    <row r="71" spans="2:10" s="25" customFormat="1" ht="10.199999999999999" x14ac:dyDescent="0.2">
      <c r="B71" s="75">
        <v>67</v>
      </c>
      <c r="C71" s="30">
        <v>67</v>
      </c>
      <c r="D71" s="64" t="s">
        <v>751</v>
      </c>
      <c r="E71" s="64" t="s">
        <v>272</v>
      </c>
      <c r="F71" s="30" t="s">
        <v>34</v>
      </c>
      <c r="G71" s="30">
        <v>2003</v>
      </c>
      <c r="H71" s="30" t="s">
        <v>752</v>
      </c>
      <c r="I71" s="30" t="s">
        <v>759</v>
      </c>
      <c r="J71" s="31">
        <v>2.9733796296296296E-2</v>
      </c>
    </row>
    <row r="72" spans="2:10" s="25" customFormat="1" ht="10.199999999999999" x14ac:dyDescent="0.2">
      <c r="B72" s="75">
        <v>68</v>
      </c>
      <c r="C72" s="30">
        <v>68</v>
      </c>
      <c r="D72" s="64" t="s">
        <v>745</v>
      </c>
      <c r="E72" s="64" t="s">
        <v>321</v>
      </c>
      <c r="F72" s="30" t="s">
        <v>33</v>
      </c>
      <c r="G72" s="30">
        <v>2001</v>
      </c>
      <c r="H72" s="30">
        <v>0</v>
      </c>
      <c r="I72" s="30" t="s">
        <v>765</v>
      </c>
      <c r="J72" s="31">
        <v>3.0034722222222223E-2</v>
      </c>
    </row>
    <row r="73" spans="2:10" s="25" customFormat="1" ht="10.199999999999999" x14ac:dyDescent="0.2">
      <c r="B73" s="75">
        <v>69</v>
      </c>
      <c r="C73" s="30">
        <v>62</v>
      </c>
      <c r="D73" s="64" t="s">
        <v>520</v>
      </c>
      <c r="E73" s="64" t="s">
        <v>521</v>
      </c>
      <c r="F73" s="30" t="s">
        <v>34</v>
      </c>
      <c r="G73" s="30">
        <v>1958</v>
      </c>
      <c r="H73" s="30" t="s">
        <v>7</v>
      </c>
      <c r="I73" s="30" t="s">
        <v>762</v>
      </c>
      <c r="J73" s="31">
        <v>3.0347222222222223E-2</v>
      </c>
    </row>
    <row r="74" spans="2:10" s="25" customFormat="1" ht="10.199999999999999" x14ac:dyDescent="0.2">
      <c r="B74" s="75">
        <v>70</v>
      </c>
      <c r="C74" s="30">
        <v>30</v>
      </c>
      <c r="D74" s="64" t="s">
        <v>613</v>
      </c>
      <c r="E74" s="64" t="s">
        <v>181</v>
      </c>
      <c r="F74" s="30" t="s">
        <v>34</v>
      </c>
      <c r="G74" s="30">
        <v>1957</v>
      </c>
      <c r="H74" s="30" t="s">
        <v>574</v>
      </c>
      <c r="I74" s="30" t="s">
        <v>762</v>
      </c>
      <c r="J74" s="31">
        <v>3.0532407407407407E-2</v>
      </c>
    </row>
    <row r="75" spans="2:10" s="25" customFormat="1" ht="10.199999999999999" x14ac:dyDescent="0.2">
      <c r="B75" s="75">
        <v>71</v>
      </c>
      <c r="C75" s="30">
        <v>80</v>
      </c>
      <c r="D75" s="64" t="s">
        <v>211</v>
      </c>
      <c r="E75" s="64" t="s">
        <v>354</v>
      </c>
      <c r="F75" s="30" t="s">
        <v>34</v>
      </c>
      <c r="G75" s="30">
        <v>1966</v>
      </c>
      <c r="H75" s="30" t="s">
        <v>15</v>
      </c>
      <c r="I75" s="30" t="s">
        <v>761</v>
      </c>
      <c r="J75" s="31">
        <v>3.0613425925925926E-2</v>
      </c>
    </row>
    <row r="76" spans="2:10" s="25" customFormat="1" ht="10.199999999999999" x14ac:dyDescent="0.2">
      <c r="B76" s="75">
        <v>72</v>
      </c>
      <c r="C76" s="30">
        <v>9</v>
      </c>
      <c r="D76" s="64" t="s">
        <v>662</v>
      </c>
      <c r="E76" s="64" t="s">
        <v>253</v>
      </c>
      <c r="F76" s="30" t="s">
        <v>34</v>
      </c>
      <c r="G76" s="30">
        <v>1960</v>
      </c>
      <c r="H76" s="30" t="s">
        <v>24</v>
      </c>
      <c r="I76" s="30" t="s">
        <v>762</v>
      </c>
      <c r="J76" s="31">
        <v>3.0833333333333334E-2</v>
      </c>
    </row>
    <row r="77" spans="2:10" s="25" customFormat="1" ht="10.199999999999999" x14ac:dyDescent="0.2">
      <c r="B77" s="75">
        <v>73</v>
      </c>
      <c r="C77" s="30">
        <v>90</v>
      </c>
      <c r="D77" s="64" t="s">
        <v>486</v>
      </c>
      <c r="E77" s="64" t="s">
        <v>485</v>
      </c>
      <c r="F77" s="30" t="s">
        <v>34</v>
      </c>
      <c r="G77" s="30">
        <v>1970</v>
      </c>
      <c r="H77" s="30" t="s">
        <v>487</v>
      </c>
      <c r="I77" s="30" t="s">
        <v>761</v>
      </c>
      <c r="J77" s="31">
        <v>3.1620370370370368E-2</v>
      </c>
    </row>
    <row r="78" spans="2:10" s="25" customFormat="1" ht="10.199999999999999" x14ac:dyDescent="0.2">
      <c r="B78" s="75">
        <v>74</v>
      </c>
      <c r="C78" s="30">
        <v>65</v>
      </c>
      <c r="D78" s="64" t="s">
        <v>153</v>
      </c>
      <c r="E78" s="64" t="s">
        <v>152</v>
      </c>
      <c r="F78" s="30" t="s">
        <v>34</v>
      </c>
      <c r="G78" s="30">
        <v>1969</v>
      </c>
      <c r="H78" s="30" t="s">
        <v>12</v>
      </c>
      <c r="I78" s="30" t="s">
        <v>761</v>
      </c>
      <c r="J78" s="31">
        <v>3.1631944444444442E-2</v>
      </c>
    </row>
    <row r="79" spans="2:10" s="25" customFormat="1" ht="10.199999999999999" x14ac:dyDescent="0.2">
      <c r="B79" s="75">
        <v>75</v>
      </c>
      <c r="C79" s="30">
        <v>61</v>
      </c>
      <c r="D79" s="64" t="s">
        <v>231</v>
      </c>
      <c r="E79" s="64" t="s">
        <v>230</v>
      </c>
      <c r="F79" s="30" t="s">
        <v>33</v>
      </c>
      <c r="G79" s="30">
        <v>1973</v>
      </c>
      <c r="H79" s="30" t="s">
        <v>7</v>
      </c>
      <c r="I79" s="30" t="s">
        <v>767</v>
      </c>
      <c r="J79" s="31">
        <v>3.2951388888888891E-2</v>
      </c>
    </row>
    <row r="80" spans="2:10" s="25" customFormat="1" ht="10.199999999999999" x14ac:dyDescent="0.2">
      <c r="B80" s="75">
        <v>76</v>
      </c>
      <c r="C80" s="30">
        <v>66</v>
      </c>
      <c r="D80" s="64" t="s">
        <v>743</v>
      </c>
      <c r="E80" s="64" t="s">
        <v>130</v>
      </c>
      <c r="F80" s="30" t="s">
        <v>34</v>
      </c>
      <c r="G80" s="30">
        <v>1986</v>
      </c>
      <c r="H80" s="30" t="s">
        <v>744</v>
      </c>
      <c r="I80" s="30" t="s">
        <v>759</v>
      </c>
      <c r="J80" s="31">
        <v>3.412037037037037E-2</v>
      </c>
    </row>
    <row r="81" spans="2:10" s="25" customFormat="1" ht="10.199999999999999" x14ac:dyDescent="0.2">
      <c r="B81" s="75">
        <v>77</v>
      </c>
      <c r="C81" s="30">
        <v>87</v>
      </c>
      <c r="D81" s="64" t="s">
        <v>157</v>
      </c>
      <c r="E81" s="64" t="s">
        <v>154</v>
      </c>
      <c r="F81" s="30" t="s">
        <v>34</v>
      </c>
      <c r="G81" s="30">
        <v>1948</v>
      </c>
      <c r="H81" s="30" t="s">
        <v>7</v>
      </c>
      <c r="I81" s="30" t="s">
        <v>764</v>
      </c>
      <c r="J81" s="31">
        <v>3.5717592592592592E-2</v>
      </c>
    </row>
    <row r="82" spans="2:10" s="25" customFormat="1" ht="10.199999999999999" x14ac:dyDescent="0.2">
      <c r="B82" s="75">
        <v>78</v>
      </c>
      <c r="C82" s="30">
        <v>11</v>
      </c>
      <c r="D82" s="64" t="s">
        <v>276</v>
      </c>
      <c r="E82" s="64" t="s">
        <v>272</v>
      </c>
      <c r="F82" s="30" t="s">
        <v>34</v>
      </c>
      <c r="G82" s="30">
        <v>1945</v>
      </c>
      <c r="H82" s="30" t="s">
        <v>7</v>
      </c>
      <c r="I82" s="30" t="s">
        <v>764</v>
      </c>
      <c r="J82" s="31">
        <v>3.5821759259259262E-2</v>
      </c>
    </row>
    <row r="83" spans="2:10" s="25" customFormat="1" ht="10.199999999999999" x14ac:dyDescent="0.2">
      <c r="B83" s="75">
        <v>79</v>
      </c>
      <c r="C83" s="30">
        <v>81</v>
      </c>
      <c r="D83" s="64" t="s">
        <v>110</v>
      </c>
      <c r="E83" s="64" t="s">
        <v>109</v>
      </c>
      <c r="F83" s="30" t="s">
        <v>34</v>
      </c>
      <c r="G83" s="30">
        <v>1959</v>
      </c>
      <c r="H83" s="30" t="s">
        <v>7</v>
      </c>
      <c r="I83" s="30" t="s">
        <v>762</v>
      </c>
      <c r="J83" s="31">
        <v>3.5833333333333335E-2</v>
      </c>
    </row>
    <row r="84" spans="2:10" s="25" customFormat="1" ht="10.199999999999999" x14ac:dyDescent="0.2">
      <c r="B84" s="75">
        <v>80</v>
      </c>
      <c r="C84" s="30">
        <v>20</v>
      </c>
      <c r="D84" s="64" t="s">
        <v>736</v>
      </c>
      <c r="E84" s="64" t="s">
        <v>241</v>
      </c>
      <c r="F84" s="30" t="s">
        <v>33</v>
      </c>
      <c r="G84" s="30">
        <v>1974</v>
      </c>
      <c r="H84" s="30" t="s">
        <v>4</v>
      </c>
      <c r="I84" s="30" t="s">
        <v>767</v>
      </c>
      <c r="J84" s="31">
        <v>3.5844907407407409E-2</v>
      </c>
    </row>
    <row r="85" spans="2:10" s="25" customFormat="1" ht="10.199999999999999" x14ac:dyDescent="0.2">
      <c r="B85" s="75">
        <v>81</v>
      </c>
      <c r="C85" s="30">
        <v>35</v>
      </c>
      <c r="D85" s="64" t="s">
        <v>175</v>
      </c>
      <c r="E85" s="64" t="s">
        <v>167</v>
      </c>
      <c r="F85" s="30" t="s">
        <v>34</v>
      </c>
      <c r="G85" s="30">
        <v>1947</v>
      </c>
      <c r="H85" s="30" t="s">
        <v>7</v>
      </c>
      <c r="I85" s="30" t="s">
        <v>764</v>
      </c>
      <c r="J85" s="31">
        <v>3.7118055555555557E-2</v>
      </c>
    </row>
    <row r="86" spans="2:10" s="25" customFormat="1" ht="10.199999999999999" x14ac:dyDescent="0.2">
      <c r="B86" s="75">
        <v>82</v>
      </c>
      <c r="C86" s="30">
        <v>27</v>
      </c>
      <c r="D86" s="64" t="s">
        <v>706</v>
      </c>
      <c r="E86" s="64" t="s">
        <v>359</v>
      </c>
      <c r="F86" s="30" t="s">
        <v>33</v>
      </c>
      <c r="G86" s="30">
        <v>1995</v>
      </c>
      <c r="H86" s="30" t="s">
        <v>676</v>
      </c>
      <c r="I86" s="30" t="s">
        <v>765</v>
      </c>
      <c r="J86" s="31">
        <v>3.861111111111111E-2</v>
      </c>
    </row>
    <row r="87" spans="2:10" s="25" customFormat="1" ht="10.199999999999999" x14ac:dyDescent="0.2">
      <c r="B87" s="75">
        <v>83</v>
      </c>
      <c r="C87" s="30">
        <v>64</v>
      </c>
      <c r="D87" s="64" t="s">
        <v>698</v>
      </c>
      <c r="E87" s="64" t="s">
        <v>699</v>
      </c>
      <c r="F87" s="30" t="s">
        <v>34</v>
      </c>
      <c r="G87" s="30">
        <v>1955</v>
      </c>
      <c r="H87" s="30" t="s">
        <v>7</v>
      </c>
      <c r="I87" s="30" t="s">
        <v>762</v>
      </c>
      <c r="J87" s="31" t="s">
        <v>580</v>
      </c>
    </row>
    <row r="88" spans="2:10" s="25" customFormat="1" ht="10.199999999999999" x14ac:dyDescent="0.2">
      <c r="B88" s="75"/>
      <c r="C88" s="68"/>
      <c r="D88" s="64"/>
      <c r="E88" s="64"/>
      <c r="F88" s="30"/>
      <c r="G88" s="30"/>
      <c r="H88" s="30"/>
      <c r="I88" s="30"/>
      <c r="J88" s="69"/>
    </row>
    <row r="89" spans="2:10" s="25" customFormat="1" ht="10.8" thickBot="1" x14ac:dyDescent="0.25">
      <c r="B89" s="76"/>
      <c r="C89" s="70"/>
      <c r="D89" s="71"/>
      <c r="E89" s="71"/>
      <c r="F89" s="72"/>
      <c r="G89" s="72"/>
      <c r="H89" s="72"/>
      <c r="I89" s="72"/>
      <c r="J89" s="73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99"/>
    <pageSetUpPr fitToPage="1"/>
  </sheetPr>
  <dimension ref="A1:H176"/>
  <sheetViews>
    <sheetView showGridLines="0" zoomScale="110" zoomScaleNormal="110" workbookViewId="0">
      <pane ySplit="2" topLeftCell="A80" activePane="bottomLeft" state="frozen"/>
      <selection pane="bottomLeft" activeCell="B95" sqref="B95"/>
    </sheetView>
  </sheetViews>
  <sheetFormatPr defaultRowHeight="13.2" x14ac:dyDescent="0.25"/>
  <cols>
    <col min="1" max="1" width="5.109375" customWidth="1"/>
    <col min="2" max="2" width="10.6640625" style="4" customWidth="1"/>
    <col min="3" max="4" width="10.6640625" style="51" customWidth="1"/>
    <col min="5" max="5" width="16" style="4" customWidth="1"/>
    <col min="6" max="6" width="8.88671875" style="4" customWidth="1"/>
    <col min="7" max="7" width="9.6640625" style="4" customWidth="1"/>
    <col min="8" max="8" width="30.109375" style="5" customWidth="1"/>
    <col min="9" max="9" width="15.33203125" customWidth="1"/>
    <col min="10" max="10" width="10.6640625" bestFit="1" customWidth="1"/>
  </cols>
  <sheetData>
    <row r="1" spans="1:8" ht="13.8" thickBot="1" x14ac:dyDescent="0.3"/>
    <row r="2" spans="1:8" s="1" customFormat="1" ht="30.6" thickBot="1" x14ac:dyDescent="0.3">
      <c r="B2" s="3" t="s">
        <v>30</v>
      </c>
      <c r="C2" s="52" t="s">
        <v>365</v>
      </c>
      <c r="D2" s="52" t="s">
        <v>366</v>
      </c>
      <c r="E2" s="3" t="s">
        <v>1</v>
      </c>
      <c r="F2" s="7"/>
      <c r="G2" s="6"/>
    </row>
    <row r="3" spans="1:8" x14ac:dyDescent="0.25">
      <c r="A3">
        <v>1</v>
      </c>
      <c r="B3" s="11">
        <v>111</v>
      </c>
      <c r="C3" s="53">
        <v>17</v>
      </c>
      <c r="D3" s="53">
        <v>32</v>
      </c>
      <c r="E3" s="50">
        <f t="shared" ref="E3:E66" si="0">TIME(0,C3,D3)</f>
        <v>1.2175925925925925E-2</v>
      </c>
      <c r="F3"/>
      <c r="G3"/>
      <c r="H3"/>
    </row>
    <row r="4" spans="1:8" x14ac:dyDescent="0.25">
      <c r="A4">
        <v>2</v>
      </c>
      <c r="B4" s="11">
        <v>115</v>
      </c>
      <c r="C4" s="53">
        <v>18</v>
      </c>
      <c r="D4" s="53">
        <v>34</v>
      </c>
      <c r="E4" s="50">
        <f t="shared" si="0"/>
        <v>1.2893518518518518E-2</v>
      </c>
      <c r="F4"/>
      <c r="G4"/>
      <c r="H4"/>
    </row>
    <row r="5" spans="1:8" x14ac:dyDescent="0.25">
      <c r="A5">
        <v>3</v>
      </c>
      <c r="B5" s="11">
        <v>117</v>
      </c>
      <c r="C5" s="53">
        <v>19</v>
      </c>
      <c r="D5" s="53">
        <v>15</v>
      </c>
      <c r="E5" s="50">
        <f t="shared" si="0"/>
        <v>1.3368055555555555E-2</v>
      </c>
      <c r="F5"/>
      <c r="G5"/>
      <c r="H5"/>
    </row>
    <row r="6" spans="1:8" x14ac:dyDescent="0.25">
      <c r="A6">
        <v>4</v>
      </c>
      <c r="B6" s="11">
        <v>116</v>
      </c>
      <c r="C6" s="53">
        <v>19</v>
      </c>
      <c r="D6" s="53">
        <v>17</v>
      </c>
      <c r="E6" s="50">
        <f t="shared" si="0"/>
        <v>1.3391203703703704E-2</v>
      </c>
      <c r="F6"/>
      <c r="G6"/>
      <c r="H6"/>
    </row>
    <row r="7" spans="1:8" x14ac:dyDescent="0.25">
      <c r="A7">
        <v>5</v>
      </c>
      <c r="B7" s="11">
        <v>114</v>
      </c>
      <c r="C7" s="53">
        <v>21</v>
      </c>
      <c r="D7" s="53">
        <v>0</v>
      </c>
      <c r="E7" s="50">
        <f t="shared" si="0"/>
        <v>1.4583333333333334E-2</v>
      </c>
      <c r="F7"/>
      <c r="G7"/>
      <c r="H7"/>
    </row>
    <row r="8" spans="1:8" x14ac:dyDescent="0.25">
      <c r="A8">
        <v>6</v>
      </c>
      <c r="B8" s="11">
        <v>119</v>
      </c>
      <c r="C8" s="53">
        <v>21</v>
      </c>
      <c r="D8" s="53">
        <v>25</v>
      </c>
      <c r="E8" s="50">
        <f t="shared" si="0"/>
        <v>1.4872685185185185E-2</v>
      </c>
      <c r="F8"/>
      <c r="G8"/>
      <c r="H8"/>
    </row>
    <row r="9" spans="1:8" x14ac:dyDescent="0.25">
      <c r="A9">
        <v>7</v>
      </c>
      <c r="B9" s="11">
        <v>120</v>
      </c>
      <c r="C9" s="53">
        <v>22</v>
      </c>
      <c r="D9" s="53">
        <v>20</v>
      </c>
      <c r="E9" s="50">
        <f t="shared" si="0"/>
        <v>1.5509259259259259E-2</v>
      </c>
      <c r="F9"/>
      <c r="G9"/>
      <c r="H9"/>
    </row>
    <row r="10" spans="1:8" x14ac:dyDescent="0.25">
      <c r="A10">
        <v>8</v>
      </c>
      <c r="B10" s="11">
        <v>64</v>
      </c>
      <c r="C10" s="53"/>
      <c r="D10" s="53"/>
      <c r="E10" s="50" t="s">
        <v>580</v>
      </c>
      <c r="F10"/>
      <c r="G10"/>
      <c r="H10"/>
    </row>
    <row r="11" spans="1:8" x14ac:dyDescent="0.25">
      <c r="A11">
        <v>9</v>
      </c>
      <c r="B11" s="11">
        <v>113</v>
      </c>
      <c r="C11" s="53">
        <v>23</v>
      </c>
      <c r="D11" s="53">
        <v>43</v>
      </c>
      <c r="E11" s="50">
        <f t="shared" si="0"/>
        <v>1.6469907407407409E-2</v>
      </c>
      <c r="F11"/>
      <c r="G11"/>
      <c r="H11"/>
    </row>
    <row r="12" spans="1:8" x14ac:dyDescent="0.25">
      <c r="A12">
        <v>10</v>
      </c>
      <c r="B12" s="11">
        <v>53</v>
      </c>
      <c r="C12" s="53">
        <v>26</v>
      </c>
      <c r="D12" s="53">
        <v>18</v>
      </c>
      <c r="E12" s="50">
        <f t="shared" si="0"/>
        <v>1.8263888888888889E-2</v>
      </c>
      <c r="F12"/>
      <c r="G12"/>
      <c r="H12"/>
    </row>
    <row r="13" spans="1:8" x14ac:dyDescent="0.25">
      <c r="A13">
        <v>11</v>
      </c>
      <c r="B13" s="11">
        <v>112</v>
      </c>
      <c r="C13" s="53">
        <v>26</v>
      </c>
      <c r="D13" s="53">
        <v>43</v>
      </c>
      <c r="E13" s="50">
        <f t="shared" si="0"/>
        <v>1.8553240740740742E-2</v>
      </c>
      <c r="F13"/>
      <c r="G13"/>
      <c r="H13"/>
    </row>
    <row r="14" spans="1:8" x14ac:dyDescent="0.25">
      <c r="A14">
        <v>12</v>
      </c>
      <c r="B14" s="11">
        <v>89</v>
      </c>
      <c r="C14" s="53">
        <v>27</v>
      </c>
      <c r="D14" s="53">
        <v>57</v>
      </c>
      <c r="E14" s="50">
        <f t="shared" si="0"/>
        <v>1.9409722222222221E-2</v>
      </c>
      <c r="F14"/>
      <c r="G14"/>
      <c r="H14"/>
    </row>
    <row r="15" spans="1:8" x14ac:dyDescent="0.25">
      <c r="A15">
        <v>13</v>
      </c>
      <c r="B15" s="11">
        <v>56</v>
      </c>
      <c r="C15" s="53">
        <v>28</v>
      </c>
      <c r="D15" s="53">
        <v>5</v>
      </c>
      <c r="E15" s="50">
        <f t="shared" si="0"/>
        <v>1.9502314814814816E-2</v>
      </c>
      <c r="F15"/>
      <c r="G15"/>
      <c r="H15"/>
    </row>
    <row r="16" spans="1:8" x14ac:dyDescent="0.25">
      <c r="A16">
        <v>14</v>
      </c>
      <c r="B16" s="11">
        <v>45</v>
      </c>
      <c r="C16" s="53">
        <v>28</v>
      </c>
      <c r="D16" s="53">
        <v>22</v>
      </c>
      <c r="E16" s="50">
        <f t="shared" si="0"/>
        <v>1.9699074074074074E-2</v>
      </c>
      <c r="F16"/>
      <c r="G16"/>
      <c r="H16"/>
    </row>
    <row r="17" spans="1:8" x14ac:dyDescent="0.25">
      <c r="A17">
        <v>15</v>
      </c>
      <c r="B17" s="11">
        <v>31</v>
      </c>
      <c r="C17" s="53">
        <v>28</v>
      </c>
      <c r="D17" s="53">
        <v>51</v>
      </c>
      <c r="E17" s="50">
        <f t="shared" si="0"/>
        <v>2.0034722222222221E-2</v>
      </c>
      <c r="F17"/>
      <c r="G17"/>
      <c r="H17"/>
    </row>
    <row r="18" spans="1:8" x14ac:dyDescent="0.25">
      <c r="A18">
        <v>16</v>
      </c>
      <c r="B18" s="11">
        <v>63</v>
      </c>
      <c r="C18" s="53">
        <v>28</v>
      </c>
      <c r="D18" s="53">
        <v>54</v>
      </c>
      <c r="E18" s="50">
        <f t="shared" si="0"/>
        <v>2.0069444444444445E-2</v>
      </c>
      <c r="F18"/>
      <c r="G18"/>
      <c r="H18"/>
    </row>
    <row r="19" spans="1:8" x14ac:dyDescent="0.25">
      <c r="A19">
        <v>17</v>
      </c>
      <c r="B19" s="11">
        <v>85</v>
      </c>
      <c r="C19" s="53">
        <v>29</v>
      </c>
      <c r="D19" s="53">
        <v>10</v>
      </c>
      <c r="E19" s="50">
        <f t="shared" si="0"/>
        <v>2.0254629629629629E-2</v>
      </c>
      <c r="F19"/>
      <c r="G19"/>
      <c r="H19"/>
    </row>
    <row r="20" spans="1:8" x14ac:dyDescent="0.25">
      <c r="A20">
        <v>18</v>
      </c>
      <c r="B20" s="11">
        <v>8</v>
      </c>
      <c r="C20" s="53">
        <v>29</v>
      </c>
      <c r="D20" s="53">
        <v>16</v>
      </c>
      <c r="E20" s="50">
        <f t="shared" si="0"/>
        <v>2.0324074074074074E-2</v>
      </c>
      <c r="F20"/>
      <c r="G20"/>
      <c r="H20"/>
    </row>
    <row r="21" spans="1:8" x14ac:dyDescent="0.25">
      <c r="A21">
        <v>19</v>
      </c>
      <c r="B21" s="11">
        <v>46</v>
      </c>
      <c r="C21" s="53">
        <v>29</v>
      </c>
      <c r="D21" s="53">
        <v>18</v>
      </c>
      <c r="E21" s="50">
        <f t="shared" si="0"/>
        <v>2.0347222222222221E-2</v>
      </c>
      <c r="F21"/>
      <c r="G21"/>
      <c r="H21"/>
    </row>
    <row r="22" spans="1:8" x14ac:dyDescent="0.25">
      <c r="A22">
        <v>20</v>
      </c>
      <c r="B22" s="11">
        <v>19</v>
      </c>
      <c r="C22" s="53">
        <v>29</v>
      </c>
      <c r="D22" s="53">
        <v>32</v>
      </c>
      <c r="E22" s="50">
        <f t="shared" si="0"/>
        <v>2.0509259259259258E-2</v>
      </c>
      <c r="F22"/>
      <c r="G22"/>
      <c r="H22"/>
    </row>
    <row r="23" spans="1:8" x14ac:dyDescent="0.25">
      <c r="A23">
        <v>21</v>
      </c>
      <c r="B23" s="11">
        <v>22</v>
      </c>
      <c r="C23" s="53">
        <v>29</v>
      </c>
      <c r="D23" s="53">
        <v>52</v>
      </c>
      <c r="E23" s="50">
        <f t="shared" si="0"/>
        <v>2.074074074074074E-2</v>
      </c>
      <c r="F23"/>
      <c r="G23"/>
      <c r="H23"/>
    </row>
    <row r="24" spans="1:8" x14ac:dyDescent="0.25">
      <c r="A24">
        <v>22</v>
      </c>
      <c r="B24" s="11">
        <v>52</v>
      </c>
      <c r="C24" s="53">
        <v>30</v>
      </c>
      <c r="D24" s="53">
        <v>11</v>
      </c>
      <c r="E24" s="50">
        <f t="shared" si="0"/>
        <v>2.0960648148148148E-2</v>
      </c>
      <c r="F24"/>
      <c r="G24"/>
      <c r="H24"/>
    </row>
    <row r="25" spans="1:8" x14ac:dyDescent="0.25">
      <c r="A25">
        <v>23</v>
      </c>
      <c r="B25" s="11">
        <v>28</v>
      </c>
      <c r="C25" s="53">
        <v>30</v>
      </c>
      <c r="D25" s="53">
        <v>22</v>
      </c>
      <c r="E25" s="50">
        <f t="shared" si="0"/>
        <v>2.1087962962962965E-2</v>
      </c>
      <c r="F25"/>
      <c r="G25"/>
      <c r="H25"/>
    </row>
    <row r="26" spans="1:8" x14ac:dyDescent="0.25">
      <c r="A26">
        <v>24</v>
      </c>
      <c r="B26" s="11">
        <v>75</v>
      </c>
      <c r="C26" s="53">
        <v>30</v>
      </c>
      <c r="D26" s="53">
        <v>52</v>
      </c>
      <c r="E26" s="50">
        <f t="shared" si="0"/>
        <v>2.1435185185185186E-2</v>
      </c>
      <c r="F26"/>
      <c r="G26"/>
      <c r="H26"/>
    </row>
    <row r="27" spans="1:8" x14ac:dyDescent="0.25">
      <c r="A27">
        <v>25</v>
      </c>
      <c r="B27" s="11">
        <v>2</v>
      </c>
      <c r="C27" s="53">
        <v>31</v>
      </c>
      <c r="D27" s="53">
        <v>4</v>
      </c>
      <c r="E27" s="50">
        <f t="shared" si="0"/>
        <v>2.1574074074074075E-2</v>
      </c>
      <c r="F27"/>
      <c r="G27"/>
      <c r="H27"/>
    </row>
    <row r="28" spans="1:8" x14ac:dyDescent="0.25">
      <c r="A28">
        <v>26</v>
      </c>
      <c r="B28" s="11">
        <v>76</v>
      </c>
      <c r="C28" s="53">
        <v>31</v>
      </c>
      <c r="D28" s="53">
        <v>13</v>
      </c>
      <c r="E28" s="50">
        <f t="shared" si="0"/>
        <v>2.1678240740740741E-2</v>
      </c>
      <c r="F28"/>
      <c r="G28"/>
      <c r="H28"/>
    </row>
    <row r="29" spans="1:8" x14ac:dyDescent="0.25">
      <c r="A29">
        <v>27</v>
      </c>
      <c r="B29" s="11">
        <v>83</v>
      </c>
      <c r="C29" s="53">
        <v>31</v>
      </c>
      <c r="D29" s="53">
        <v>23</v>
      </c>
      <c r="E29" s="50">
        <f t="shared" si="0"/>
        <v>2.179398148148148E-2</v>
      </c>
      <c r="F29"/>
      <c r="G29"/>
      <c r="H29"/>
    </row>
    <row r="30" spans="1:8" x14ac:dyDescent="0.25">
      <c r="A30">
        <v>28</v>
      </c>
      <c r="B30" s="11">
        <v>73</v>
      </c>
      <c r="C30" s="53">
        <v>31</v>
      </c>
      <c r="D30" s="53">
        <v>30</v>
      </c>
      <c r="E30" s="50">
        <f t="shared" si="0"/>
        <v>2.1874999999999999E-2</v>
      </c>
      <c r="F30"/>
      <c r="G30"/>
      <c r="H30"/>
    </row>
    <row r="31" spans="1:8" x14ac:dyDescent="0.25">
      <c r="A31">
        <v>29</v>
      </c>
      <c r="B31" s="11">
        <v>48</v>
      </c>
      <c r="C31" s="53">
        <v>31</v>
      </c>
      <c r="D31" s="53">
        <v>33</v>
      </c>
      <c r="E31" s="50">
        <f t="shared" si="0"/>
        <v>2.1909722222222223E-2</v>
      </c>
      <c r="F31"/>
      <c r="G31"/>
      <c r="H31"/>
    </row>
    <row r="32" spans="1:8" x14ac:dyDescent="0.25">
      <c r="A32">
        <v>30</v>
      </c>
      <c r="B32" s="11">
        <v>13</v>
      </c>
      <c r="C32" s="53">
        <v>31</v>
      </c>
      <c r="D32" s="53">
        <v>38</v>
      </c>
      <c r="E32" s="50">
        <f t="shared" si="0"/>
        <v>2.1967592592592594E-2</v>
      </c>
      <c r="F32"/>
      <c r="G32"/>
      <c r="H32"/>
    </row>
    <row r="33" spans="1:8" x14ac:dyDescent="0.25">
      <c r="A33">
        <v>31</v>
      </c>
      <c r="B33" s="11">
        <v>14</v>
      </c>
      <c r="C33" s="53">
        <v>31</v>
      </c>
      <c r="D33" s="53">
        <v>42</v>
      </c>
      <c r="E33" s="50">
        <f t="shared" si="0"/>
        <v>2.2013888888888888E-2</v>
      </c>
      <c r="F33"/>
      <c r="G33"/>
      <c r="H33"/>
    </row>
    <row r="34" spans="1:8" x14ac:dyDescent="0.25">
      <c r="A34">
        <v>32</v>
      </c>
      <c r="B34" s="11">
        <v>38</v>
      </c>
      <c r="C34" s="53">
        <v>32</v>
      </c>
      <c r="D34" s="53">
        <v>3</v>
      </c>
      <c r="E34" s="50">
        <f t="shared" si="0"/>
        <v>2.2256944444444444E-2</v>
      </c>
      <c r="F34"/>
      <c r="G34"/>
      <c r="H34"/>
    </row>
    <row r="35" spans="1:8" x14ac:dyDescent="0.25">
      <c r="A35">
        <v>33</v>
      </c>
      <c r="B35" s="11">
        <v>16</v>
      </c>
      <c r="C35" s="53">
        <v>32</v>
      </c>
      <c r="D35" s="53">
        <v>15</v>
      </c>
      <c r="E35" s="50">
        <f t="shared" si="0"/>
        <v>2.2395833333333334E-2</v>
      </c>
      <c r="F35"/>
      <c r="G35"/>
      <c r="H35"/>
    </row>
    <row r="36" spans="1:8" x14ac:dyDescent="0.25">
      <c r="A36">
        <v>34</v>
      </c>
      <c r="B36" s="11">
        <v>15</v>
      </c>
      <c r="C36" s="53">
        <v>32</v>
      </c>
      <c r="D36" s="53">
        <v>36</v>
      </c>
      <c r="E36" s="50">
        <f t="shared" si="0"/>
        <v>2.2638888888888889E-2</v>
      </c>
      <c r="F36"/>
      <c r="G36"/>
      <c r="H36"/>
    </row>
    <row r="37" spans="1:8" x14ac:dyDescent="0.25">
      <c r="A37">
        <v>35</v>
      </c>
      <c r="B37" s="11">
        <v>71</v>
      </c>
      <c r="C37" s="53">
        <v>32</v>
      </c>
      <c r="D37" s="53">
        <v>38</v>
      </c>
      <c r="E37" s="50">
        <f t="shared" si="0"/>
        <v>2.2662037037037036E-2</v>
      </c>
      <c r="F37"/>
      <c r="G37"/>
      <c r="H37"/>
    </row>
    <row r="38" spans="1:8" x14ac:dyDescent="0.25">
      <c r="A38">
        <v>36</v>
      </c>
      <c r="B38" s="11">
        <v>86</v>
      </c>
      <c r="C38" s="53">
        <v>32</v>
      </c>
      <c r="D38" s="53">
        <v>44</v>
      </c>
      <c r="E38" s="50">
        <f t="shared" si="0"/>
        <v>2.2731481481481481E-2</v>
      </c>
      <c r="F38"/>
      <c r="G38"/>
      <c r="H38"/>
    </row>
    <row r="39" spans="1:8" x14ac:dyDescent="0.25">
      <c r="A39">
        <v>37</v>
      </c>
      <c r="B39" s="11">
        <v>21</v>
      </c>
      <c r="C39" s="53">
        <v>32</v>
      </c>
      <c r="D39" s="53">
        <v>58</v>
      </c>
      <c r="E39" s="50">
        <f t="shared" si="0"/>
        <v>2.2893518518518518E-2</v>
      </c>
      <c r="F39"/>
      <c r="G39"/>
      <c r="H39"/>
    </row>
    <row r="40" spans="1:8" x14ac:dyDescent="0.25">
      <c r="A40">
        <v>38</v>
      </c>
      <c r="B40" s="11">
        <v>10</v>
      </c>
      <c r="C40" s="53">
        <v>33</v>
      </c>
      <c r="D40" s="53">
        <v>26</v>
      </c>
      <c r="E40" s="50">
        <f t="shared" si="0"/>
        <v>2.3217592592592592E-2</v>
      </c>
      <c r="F40"/>
      <c r="G40"/>
      <c r="H40"/>
    </row>
    <row r="41" spans="1:8" x14ac:dyDescent="0.25">
      <c r="A41">
        <v>39</v>
      </c>
      <c r="B41" s="11">
        <v>47</v>
      </c>
      <c r="C41" s="53">
        <v>33</v>
      </c>
      <c r="D41" s="53">
        <v>30</v>
      </c>
      <c r="E41" s="50">
        <f t="shared" si="0"/>
        <v>2.326388888888889E-2</v>
      </c>
      <c r="F41"/>
      <c r="G41"/>
      <c r="H41"/>
    </row>
    <row r="42" spans="1:8" x14ac:dyDescent="0.25">
      <c r="A42">
        <v>40</v>
      </c>
      <c r="B42" s="11">
        <v>36</v>
      </c>
      <c r="C42" s="53">
        <v>33</v>
      </c>
      <c r="D42" s="53">
        <v>52</v>
      </c>
      <c r="E42" s="50">
        <f t="shared" si="0"/>
        <v>2.3518518518518518E-2</v>
      </c>
      <c r="F42"/>
      <c r="G42"/>
      <c r="H42"/>
    </row>
    <row r="43" spans="1:8" x14ac:dyDescent="0.25">
      <c r="A43">
        <v>41</v>
      </c>
      <c r="B43" s="11">
        <v>54</v>
      </c>
      <c r="C43" s="53">
        <v>33</v>
      </c>
      <c r="D43" s="53">
        <v>59</v>
      </c>
      <c r="E43" s="50">
        <f t="shared" si="0"/>
        <v>2.3599537037037037E-2</v>
      </c>
      <c r="F43"/>
      <c r="G43"/>
      <c r="H43"/>
    </row>
    <row r="44" spans="1:8" x14ac:dyDescent="0.25">
      <c r="A44">
        <v>42</v>
      </c>
      <c r="B44" s="11">
        <v>77</v>
      </c>
      <c r="C44" s="53">
        <v>34</v>
      </c>
      <c r="D44" s="53">
        <v>2</v>
      </c>
      <c r="E44" s="50">
        <f t="shared" si="0"/>
        <v>2.3634259259259258E-2</v>
      </c>
      <c r="F44"/>
      <c r="G44"/>
      <c r="H44"/>
    </row>
    <row r="45" spans="1:8" x14ac:dyDescent="0.25">
      <c r="A45">
        <v>43</v>
      </c>
      <c r="B45" s="11">
        <v>18</v>
      </c>
      <c r="C45" s="53">
        <v>34</v>
      </c>
      <c r="D45" s="53">
        <v>7</v>
      </c>
      <c r="E45" s="50">
        <f t="shared" si="0"/>
        <v>2.3692129629629629E-2</v>
      </c>
      <c r="F45"/>
      <c r="G45"/>
      <c r="H45"/>
    </row>
    <row r="46" spans="1:8" x14ac:dyDescent="0.25">
      <c r="A46">
        <v>44</v>
      </c>
      <c r="B46" s="11">
        <v>25</v>
      </c>
      <c r="C46" s="53">
        <v>34</v>
      </c>
      <c r="D46" s="53">
        <v>12</v>
      </c>
      <c r="E46" s="50">
        <f t="shared" si="0"/>
        <v>2.375E-2</v>
      </c>
      <c r="F46"/>
      <c r="G46"/>
      <c r="H46"/>
    </row>
    <row r="47" spans="1:8" x14ac:dyDescent="0.25">
      <c r="A47">
        <v>45</v>
      </c>
      <c r="B47" s="11">
        <v>58</v>
      </c>
      <c r="C47" s="53">
        <v>34</v>
      </c>
      <c r="D47" s="53">
        <v>35</v>
      </c>
      <c r="E47" s="50">
        <f t="shared" si="0"/>
        <v>2.4016203703703703E-2</v>
      </c>
      <c r="F47"/>
      <c r="G47"/>
      <c r="H47"/>
    </row>
    <row r="48" spans="1:8" x14ac:dyDescent="0.25">
      <c r="A48">
        <v>46</v>
      </c>
      <c r="B48" s="11">
        <v>49</v>
      </c>
      <c r="C48" s="53">
        <v>34</v>
      </c>
      <c r="D48" s="53">
        <v>48</v>
      </c>
      <c r="E48" s="50">
        <f t="shared" si="0"/>
        <v>2.4166666666666666E-2</v>
      </c>
      <c r="F48"/>
      <c r="G48"/>
      <c r="H48"/>
    </row>
    <row r="49" spans="1:8" x14ac:dyDescent="0.25">
      <c r="A49">
        <v>47</v>
      </c>
      <c r="B49" s="11">
        <v>17</v>
      </c>
      <c r="C49" s="53">
        <v>34</v>
      </c>
      <c r="D49" s="53">
        <v>55</v>
      </c>
      <c r="E49" s="50">
        <f t="shared" si="0"/>
        <v>2.4247685185185185E-2</v>
      </c>
      <c r="F49"/>
      <c r="G49"/>
      <c r="H49"/>
    </row>
    <row r="50" spans="1:8" x14ac:dyDescent="0.25">
      <c r="A50">
        <v>48</v>
      </c>
      <c r="B50" s="11">
        <v>50</v>
      </c>
      <c r="C50" s="53">
        <v>35</v>
      </c>
      <c r="D50" s="53">
        <v>36</v>
      </c>
      <c r="E50" s="50">
        <f t="shared" si="0"/>
        <v>2.4722222222222222E-2</v>
      </c>
      <c r="F50"/>
      <c r="G50"/>
      <c r="H50"/>
    </row>
    <row r="51" spans="1:8" x14ac:dyDescent="0.25">
      <c r="A51">
        <v>49</v>
      </c>
      <c r="B51" s="11">
        <v>78</v>
      </c>
      <c r="C51" s="53">
        <v>35</v>
      </c>
      <c r="D51" s="53">
        <v>40</v>
      </c>
      <c r="E51" s="50">
        <f t="shared" si="0"/>
        <v>2.476851851851852E-2</v>
      </c>
      <c r="F51"/>
      <c r="G51"/>
      <c r="H51"/>
    </row>
    <row r="52" spans="1:8" x14ac:dyDescent="0.25">
      <c r="A52">
        <v>50</v>
      </c>
      <c r="B52" s="11">
        <v>37</v>
      </c>
      <c r="C52" s="53">
        <v>35</v>
      </c>
      <c r="D52" s="53">
        <v>52</v>
      </c>
      <c r="E52" s="50">
        <f t="shared" si="0"/>
        <v>2.4907407407407406E-2</v>
      </c>
      <c r="F52"/>
      <c r="G52"/>
      <c r="H52"/>
    </row>
    <row r="53" spans="1:8" x14ac:dyDescent="0.25">
      <c r="A53">
        <v>51</v>
      </c>
      <c r="B53" s="11">
        <v>32</v>
      </c>
      <c r="C53" s="53">
        <v>35</v>
      </c>
      <c r="D53" s="53">
        <v>59</v>
      </c>
      <c r="E53" s="50">
        <f t="shared" si="0"/>
        <v>2.4988425925925924E-2</v>
      </c>
      <c r="F53"/>
      <c r="G53"/>
      <c r="H53"/>
    </row>
    <row r="54" spans="1:8" x14ac:dyDescent="0.25">
      <c r="A54">
        <v>52</v>
      </c>
      <c r="B54" s="11">
        <v>23</v>
      </c>
      <c r="C54" s="53">
        <v>36</v>
      </c>
      <c r="D54" s="53">
        <v>16</v>
      </c>
      <c r="E54" s="50">
        <f t="shared" si="0"/>
        <v>2.5185185185185185E-2</v>
      </c>
      <c r="F54"/>
      <c r="G54"/>
      <c r="H54"/>
    </row>
    <row r="55" spans="1:8" x14ac:dyDescent="0.25">
      <c r="A55">
        <v>53</v>
      </c>
      <c r="B55" s="11">
        <v>69</v>
      </c>
      <c r="C55" s="53">
        <v>36</v>
      </c>
      <c r="D55" s="53">
        <v>23</v>
      </c>
      <c r="E55" s="50">
        <f t="shared" si="0"/>
        <v>2.5266203703703704E-2</v>
      </c>
      <c r="F55"/>
      <c r="G55"/>
      <c r="H55"/>
    </row>
    <row r="56" spans="1:8" x14ac:dyDescent="0.25">
      <c r="A56">
        <v>54</v>
      </c>
      <c r="B56" s="11">
        <v>44</v>
      </c>
      <c r="C56" s="53">
        <v>36</v>
      </c>
      <c r="D56" s="53">
        <v>32</v>
      </c>
      <c r="E56" s="50">
        <f t="shared" si="0"/>
        <v>2.537037037037037E-2</v>
      </c>
      <c r="F56"/>
      <c r="G56"/>
      <c r="H56"/>
    </row>
    <row r="57" spans="1:8" x14ac:dyDescent="0.25">
      <c r="A57">
        <v>55</v>
      </c>
      <c r="B57" s="11">
        <v>41</v>
      </c>
      <c r="C57" s="53">
        <v>36</v>
      </c>
      <c r="D57" s="53">
        <v>37</v>
      </c>
      <c r="E57" s="50">
        <f t="shared" si="0"/>
        <v>2.5428240740740741E-2</v>
      </c>
      <c r="F57"/>
      <c r="G57"/>
      <c r="H57"/>
    </row>
    <row r="58" spans="1:8" x14ac:dyDescent="0.25">
      <c r="A58">
        <v>56</v>
      </c>
      <c r="B58" s="11">
        <v>40</v>
      </c>
      <c r="C58" s="53">
        <v>36</v>
      </c>
      <c r="D58" s="53">
        <v>41</v>
      </c>
      <c r="E58" s="50">
        <f t="shared" si="0"/>
        <v>2.5474537037037039E-2</v>
      </c>
      <c r="F58"/>
      <c r="G58"/>
      <c r="H58"/>
    </row>
    <row r="59" spans="1:8" x14ac:dyDescent="0.25">
      <c r="A59">
        <v>57</v>
      </c>
      <c r="B59" s="11">
        <v>34</v>
      </c>
      <c r="C59" s="53">
        <v>36</v>
      </c>
      <c r="D59" s="53">
        <v>44</v>
      </c>
      <c r="E59" s="50">
        <f t="shared" si="0"/>
        <v>2.5509259259259259E-2</v>
      </c>
      <c r="F59"/>
      <c r="G59"/>
      <c r="H59"/>
    </row>
    <row r="60" spans="1:8" x14ac:dyDescent="0.25">
      <c r="A60">
        <v>58</v>
      </c>
      <c r="B60" s="11">
        <v>26</v>
      </c>
      <c r="C60" s="53">
        <v>36</v>
      </c>
      <c r="D60" s="53">
        <v>54</v>
      </c>
      <c r="E60" s="50">
        <f t="shared" si="0"/>
        <v>2.5624999999999998E-2</v>
      </c>
      <c r="F60"/>
      <c r="G60"/>
      <c r="H60"/>
    </row>
    <row r="61" spans="1:8" x14ac:dyDescent="0.25">
      <c r="A61">
        <v>59</v>
      </c>
      <c r="B61" s="11">
        <v>70</v>
      </c>
      <c r="C61" s="53">
        <v>36</v>
      </c>
      <c r="D61" s="53">
        <v>59</v>
      </c>
      <c r="E61" s="50">
        <f t="shared" si="0"/>
        <v>2.568287037037037E-2</v>
      </c>
      <c r="F61"/>
      <c r="G61"/>
      <c r="H61"/>
    </row>
    <row r="62" spans="1:8" x14ac:dyDescent="0.25">
      <c r="A62">
        <v>60</v>
      </c>
      <c r="B62" s="11">
        <v>24</v>
      </c>
      <c r="C62" s="53">
        <v>37</v>
      </c>
      <c r="D62" s="53">
        <v>24</v>
      </c>
      <c r="E62" s="50">
        <f t="shared" si="0"/>
        <v>2.5972222222222223E-2</v>
      </c>
      <c r="F62"/>
      <c r="G62"/>
      <c r="H62"/>
    </row>
    <row r="63" spans="1:8" x14ac:dyDescent="0.25">
      <c r="A63">
        <v>61</v>
      </c>
      <c r="B63" s="11">
        <v>74</v>
      </c>
      <c r="C63" s="53">
        <v>37</v>
      </c>
      <c r="D63" s="53">
        <v>33</v>
      </c>
      <c r="E63" s="50">
        <f t="shared" si="0"/>
        <v>2.6076388888888889E-2</v>
      </c>
      <c r="F63"/>
      <c r="G63"/>
      <c r="H63"/>
    </row>
    <row r="64" spans="1:8" x14ac:dyDescent="0.25">
      <c r="A64">
        <v>62</v>
      </c>
      <c r="B64" s="11">
        <v>39</v>
      </c>
      <c r="C64" s="53">
        <v>37</v>
      </c>
      <c r="D64" s="53">
        <v>49</v>
      </c>
      <c r="E64" s="50">
        <f t="shared" si="0"/>
        <v>2.6261574074074073E-2</v>
      </c>
      <c r="F64"/>
      <c r="G64"/>
      <c r="H64"/>
    </row>
    <row r="65" spans="1:8" x14ac:dyDescent="0.25">
      <c r="A65">
        <v>63</v>
      </c>
      <c r="B65" s="11">
        <v>88</v>
      </c>
      <c r="C65" s="53">
        <v>38</v>
      </c>
      <c r="D65" s="53">
        <v>19</v>
      </c>
      <c r="E65" s="50">
        <f t="shared" si="0"/>
        <v>2.6608796296296297E-2</v>
      </c>
      <c r="F65"/>
      <c r="G65"/>
      <c r="H65"/>
    </row>
    <row r="66" spans="1:8" x14ac:dyDescent="0.25">
      <c r="A66">
        <v>64</v>
      </c>
      <c r="B66" s="11">
        <v>12</v>
      </c>
      <c r="C66" s="53">
        <v>38</v>
      </c>
      <c r="D66" s="53">
        <v>24</v>
      </c>
      <c r="E66" s="50">
        <f t="shared" si="0"/>
        <v>2.6666666666666668E-2</v>
      </c>
      <c r="F66"/>
      <c r="G66"/>
      <c r="H66"/>
    </row>
    <row r="67" spans="1:8" x14ac:dyDescent="0.25">
      <c r="A67">
        <v>65</v>
      </c>
      <c r="B67" s="11">
        <v>7</v>
      </c>
      <c r="C67" s="53">
        <v>38</v>
      </c>
      <c r="D67" s="53">
        <v>46</v>
      </c>
      <c r="E67" s="50">
        <f t="shared" ref="E67:E130" si="1">TIME(0,C67,D67)</f>
        <v>2.6921296296296297E-2</v>
      </c>
      <c r="F67"/>
      <c r="G67"/>
      <c r="H67"/>
    </row>
    <row r="68" spans="1:8" x14ac:dyDescent="0.25">
      <c r="A68">
        <v>66</v>
      </c>
      <c r="B68" s="11">
        <v>6</v>
      </c>
      <c r="C68" s="53">
        <v>38</v>
      </c>
      <c r="D68" s="53">
        <v>52</v>
      </c>
      <c r="E68" s="50">
        <f t="shared" si="1"/>
        <v>2.6990740740740742E-2</v>
      </c>
      <c r="F68"/>
      <c r="G68"/>
      <c r="H68"/>
    </row>
    <row r="69" spans="1:8" x14ac:dyDescent="0.25">
      <c r="A69">
        <v>67</v>
      </c>
      <c r="B69" s="11">
        <v>43</v>
      </c>
      <c r="C69" s="53">
        <v>39</v>
      </c>
      <c r="D69" s="53">
        <v>1</v>
      </c>
      <c r="E69" s="50">
        <f t="shared" si="1"/>
        <v>2.7094907407407408E-2</v>
      </c>
      <c r="F69"/>
      <c r="G69"/>
      <c r="H69"/>
    </row>
    <row r="70" spans="1:8" x14ac:dyDescent="0.25">
      <c r="A70">
        <v>68</v>
      </c>
      <c r="B70" s="11">
        <v>4</v>
      </c>
      <c r="C70" s="53">
        <v>39</v>
      </c>
      <c r="D70" s="53">
        <v>2</v>
      </c>
      <c r="E70" s="50">
        <f t="shared" si="1"/>
        <v>2.7106481481481481E-2</v>
      </c>
      <c r="F70"/>
      <c r="G70"/>
      <c r="H70"/>
    </row>
    <row r="71" spans="1:8" x14ac:dyDescent="0.25">
      <c r="A71">
        <v>69</v>
      </c>
      <c r="B71" s="11">
        <v>3</v>
      </c>
      <c r="C71" s="53">
        <v>39</v>
      </c>
      <c r="D71" s="53">
        <v>12</v>
      </c>
      <c r="E71" s="50">
        <f t="shared" si="1"/>
        <v>2.7222222222222221E-2</v>
      </c>
      <c r="F71"/>
      <c r="G71"/>
      <c r="H71"/>
    </row>
    <row r="72" spans="1:8" x14ac:dyDescent="0.25">
      <c r="A72">
        <v>70</v>
      </c>
      <c r="B72" s="11">
        <v>79</v>
      </c>
      <c r="C72" s="53">
        <v>39</v>
      </c>
      <c r="D72" s="53">
        <v>33</v>
      </c>
      <c r="E72" s="50">
        <f t="shared" si="1"/>
        <v>2.7465277777777779E-2</v>
      </c>
      <c r="F72"/>
      <c r="G72"/>
      <c r="H72"/>
    </row>
    <row r="73" spans="1:8" x14ac:dyDescent="0.25">
      <c r="A73">
        <v>71</v>
      </c>
      <c r="B73" s="11">
        <v>84</v>
      </c>
      <c r="C73" s="53">
        <v>39</v>
      </c>
      <c r="D73" s="53">
        <v>53</v>
      </c>
      <c r="E73" s="50">
        <f t="shared" si="1"/>
        <v>2.7696759259259258E-2</v>
      </c>
      <c r="F73"/>
      <c r="G73"/>
      <c r="H73"/>
    </row>
    <row r="74" spans="1:8" x14ac:dyDescent="0.25">
      <c r="A74">
        <v>72</v>
      </c>
      <c r="B74" s="11">
        <v>1</v>
      </c>
      <c r="C74" s="53">
        <v>39</v>
      </c>
      <c r="D74" s="53">
        <v>54</v>
      </c>
      <c r="E74" s="50">
        <f t="shared" si="1"/>
        <v>2.7708333333333335E-2</v>
      </c>
      <c r="F74"/>
      <c r="G74"/>
      <c r="H74"/>
    </row>
    <row r="75" spans="1:8" x14ac:dyDescent="0.25">
      <c r="A75">
        <v>73</v>
      </c>
      <c r="B75" s="11">
        <v>82</v>
      </c>
      <c r="C75" s="53">
        <v>39</v>
      </c>
      <c r="D75" s="53">
        <v>55</v>
      </c>
      <c r="E75" s="50">
        <f t="shared" si="1"/>
        <v>2.7719907407407408E-2</v>
      </c>
      <c r="F75"/>
      <c r="G75"/>
      <c r="H75"/>
    </row>
    <row r="76" spans="1:8" x14ac:dyDescent="0.25">
      <c r="A76">
        <v>74</v>
      </c>
      <c r="B76" s="11">
        <v>60</v>
      </c>
      <c r="C76" s="53">
        <v>40</v>
      </c>
      <c r="D76" s="53">
        <v>32</v>
      </c>
      <c r="E76" s="50">
        <f t="shared" si="1"/>
        <v>2.8148148148148148E-2</v>
      </c>
      <c r="F76"/>
      <c r="G76"/>
      <c r="H76"/>
    </row>
    <row r="77" spans="1:8" x14ac:dyDescent="0.25">
      <c r="A77">
        <v>75</v>
      </c>
      <c r="B77" s="11">
        <v>91</v>
      </c>
      <c r="C77" s="53">
        <v>41</v>
      </c>
      <c r="D77" s="53">
        <v>50</v>
      </c>
      <c r="E77" s="50">
        <f t="shared" si="1"/>
        <v>2.9050925925925924E-2</v>
      </c>
      <c r="F77"/>
      <c r="G77"/>
      <c r="H77"/>
    </row>
    <row r="78" spans="1:8" x14ac:dyDescent="0.25">
      <c r="A78">
        <v>76</v>
      </c>
      <c r="B78" s="11">
        <v>59</v>
      </c>
      <c r="C78" s="53">
        <v>42</v>
      </c>
      <c r="D78" s="53">
        <v>9</v>
      </c>
      <c r="E78" s="50">
        <f t="shared" si="1"/>
        <v>2.9270833333333333E-2</v>
      </c>
      <c r="F78"/>
      <c r="G78"/>
      <c r="H78"/>
    </row>
    <row r="79" spans="1:8" x14ac:dyDescent="0.25">
      <c r="A79">
        <v>77</v>
      </c>
      <c r="B79" s="11">
        <v>67</v>
      </c>
      <c r="C79" s="53">
        <v>42</v>
      </c>
      <c r="D79" s="53">
        <v>49</v>
      </c>
      <c r="E79" s="50">
        <f t="shared" si="1"/>
        <v>2.9733796296296296E-2</v>
      </c>
      <c r="F79"/>
      <c r="G79"/>
      <c r="H79"/>
    </row>
    <row r="80" spans="1:8" x14ac:dyDescent="0.25">
      <c r="A80">
        <v>78</v>
      </c>
      <c r="B80" s="11">
        <v>68</v>
      </c>
      <c r="C80" s="53">
        <v>43</v>
      </c>
      <c r="D80" s="53">
        <v>15</v>
      </c>
      <c r="E80" s="50">
        <f t="shared" si="1"/>
        <v>3.0034722222222223E-2</v>
      </c>
      <c r="F80"/>
      <c r="G80"/>
      <c r="H80"/>
    </row>
    <row r="81" spans="1:8" x14ac:dyDescent="0.25">
      <c r="A81">
        <v>79</v>
      </c>
      <c r="B81" s="11">
        <v>62</v>
      </c>
      <c r="C81" s="53">
        <v>43</v>
      </c>
      <c r="D81" s="53">
        <v>42</v>
      </c>
      <c r="E81" s="50">
        <f t="shared" si="1"/>
        <v>3.0347222222222223E-2</v>
      </c>
      <c r="F81"/>
      <c r="G81"/>
      <c r="H81"/>
    </row>
    <row r="82" spans="1:8" x14ac:dyDescent="0.25">
      <c r="A82">
        <v>80</v>
      </c>
      <c r="B82" s="11">
        <v>30</v>
      </c>
      <c r="C82" s="53">
        <v>43</v>
      </c>
      <c r="D82" s="53">
        <v>58</v>
      </c>
      <c r="E82" s="50">
        <f t="shared" si="1"/>
        <v>3.0532407407407407E-2</v>
      </c>
      <c r="F82"/>
      <c r="G82"/>
      <c r="H82"/>
    </row>
    <row r="83" spans="1:8" x14ac:dyDescent="0.25">
      <c r="A83">
        <v>81</v>
      </c>
      <c r="B83" s="11">
        <v>80</v>
      </c>
      <c r="C83" s="53">
        <v>44</v>
      </c>
      <c r="D83" s="53">
        <v>5</v>
      </c>
      <c r="E83" s="50">
        <f t="shared" si="1"/>
        <v>3.0613425925925926E-2</v>
      </c>
      <c r="F83"/>
      <c r="G83"/>
      <c r="H83"/>
    </row>
    <row r="84" spans="1:8" x14ac:dyDescent="0.25">
      <c r="A84">
        <v>82</v>
      </c>
      <c r="B84" s="11">
        <v>9</v>
      </c>
      <c r="C84" s="53">
        <v>44</v>
      </c>
      <c r="D84" s="53">
        <v>24</v>
      </c>
      <c r="E84" s="50">
        <f t="shared" si="1"/>
        <v>3.0833333333333334E-2</v>
      </c>
      <c r="F84"/>
      <c r="G84"/>
      <c r="H84"/>
    </row>
    <row r="85" spans="1:8" x14ac:dyDescent="0.25">
      <c r="A85">
        <v>83</v>
      </c>
      <c r="B85" s="11">
        <v>90</v>
      </c>
      <c r="C85" s="53">
        <v>45</v>
      </c>
      <c r="D85" s="53">
        <v>32</v>
      </c>
      <c r="E85" s="50">
        <f t="shared" si="1"/>
        <v>3.1620370370370368E-2</v>
      </c>
      <c r="F85"/>
      <c r="G85"/>
      <c r="H85"/>
    </row>
    <row r="86" spans="1:8" x14ac:dyDescent="0.25">
      <c r="A86">
        <v>84</v>
      </c>
      <c r="B86" s="11">
        <v>65</v>
      </c>
      <c r="C86" s="53">
        <v>45</v>
      </c>
      <c r="D86" s="53">
        <v>33</v>
      </c>
      <c r="E86" s="50">
        <f t="shared" si="1"/>
        <v>3.1631944444444442E-2</v>
      </c>
      <c r="F86"/>
      <c r="G86"/>
      <c r="H86"/>
    </row>
    <row r="87" spans="1:8" x14ac:dyDescent="0.25">
      <c r="A87">
        <v>85</v>
      </c>
      <c r="B87" s="11">
        <v>61</v>
      </c>
      <c r="C87" s="53">
        <v>47</v>
      </c>
      <c r="D87" s="53">
        <v>27</v>
      </c>
      <c r="E87" s="50">
        <f t="shared" si="1"/>
        <v>3.2951388888888891E-2</v>
      </c>
      <c r="F87"/>
      <c r="G87"/>
      <c r="H87"/>
    </row>
    <row r="88" spans="1:8" x14ac:dyDescent="0.25">
      <c r="A88">
        <v>86</v>
      </c>
      <c r="B88" s="11">
        <v>66</v>
      </c>
      <c r="C88" s="53">
        <v>49</v>
      </c>
      <c r="D88" s="53">
        <v>8</v>
      </c>
      <c r="E88" s="50">
        <f t="shared" si="1"/>
        <v>3.412037037037037E-2</v>
      </c>
      <c r="F88"/>
      <c r="G88"/>
      <c r="H88"/>
    </row>
    <row r="89" spans="1:8" x14ac:dyDescent="0.25">
      <c r="A89">
        <v>87</v>
      </c>
      <c r="B89" s="11">
        <v>87</v>
      </c>
      <c r="C89" s="53">
        <v>51</v>
      </c>
      <c r="D89" s="53">
        <v>26</v>
      </c>
      <c r="E89" s="50">
        <f t="shared" si="1"/>
        <v>3.5717592592592592E-2</v>
      </c>
      <c r="F89"/>
      <c r="G89"/>
      <c r="H89"/>
    </row>
    <row r="90" spans="1:8" x14ac:dyDescent="0.25">
      <c r="A90">
        <v>88</v>
      </c>
      <c r="B90" s="11">
        <v>11</v>
      </c>
      <c r="C90" s="53">
        <v>51</v>
      </c>
      <c r="D90" s="53">
        <v>35</v>
      </c>
      <c r="E90" s="50">
        <f t="shared" si="1"/>
        <v>3.5821759259259262E-2</v>
      </c>
      <c r="F90"/>
      <c r="G90"/>
      <c r="H90"/>
    </row>
    <row r="91" spans="1:8" x14ac:dyDescent="0.25">
      <c r="A91">
        <v>89</v>
      </c>
      <c r="B91" s="11">
        <v>81</v>
      </c>
      <c r="C91" s="53">
        <v>51</v>
      </c>
      <c r="D91" s="53">
        <v>36</v>
      </c>
      <c r="E91" s="50">
        <f t="shared" si="1"/>
        <v>3.5833333333333335E-2</v>
      </c>
      <c r="F91"/>
      <c r="G91"/>
      <c r="H91"/>
    </row>
    <row r="92" spans="1:8" x14ac:dyDescent="0.25">
      <c r="A92">
        <v>90</v>
      </c>
      <c r="B92" s="11">
        <v>20</v>
      </c>
      <c r="C92" s="53">
        <v>51</v>
      </c>
      <c r="D92" s="53">
        <v>37</v>
      </c>
      <c r="E92" s="50">
        <f t="shared" si="1"/>
        <v>3.5844907407407409E-2</v>
      </c>
      <c r="F92"/>
      <c r="G92"/>
      <c r="H92"/>
    </row>
    <row r="93" spans="1:8" x14ac:dyDescent="0.25">
      <c r="A93">
        <v>91</v>
      </c>
      <c r="B93" s="11">
        <v>35</v>
      </c>
      <c r="C93" s="53">
        <v>53</v>
      </c>
      <c r="D93" s="53">
        <v>27</v>
      </c>
      <c r="E93" s="50">
        <f t="shared" si="1"/>
        <v>3.7118055555555557E-2</v>
      </c>
      <c r="F93"/>
      <c r="G93"/>
      <c r="H93"/>
    </row>
    <row r="94" spans="1:8" x14ac:dyDescent="0.25">
      <c r="A94">
        <v>92</v>
      </c>
      <c r="B94" s="11">
        <v>27</v>
      </c>
      <c r="C94" s="53">
        <v>55</v>
      </c>
      <c r="D94" s="53">
        <v>36</v>
      </c>
      <c r="E94" s="50">
        <f t="shared" si="1"/>
        <v>3.861111111111111E-2</v>
      </c>
      <c r="F94"/>
      <c r="G94"/>
      <c r="H94"/>
    </row>
    <row r="95" spans="1:8" x14ac:dyDescent="0.25">
      <c r="A95">
        <v>93</v>
      </c>
      <c r="B95" s="11"/>
      <c r="C95" s="53"/>
      <c r="D95" s="53"/>
      <c r="E95" s="50">
        <f t="shared" si="1"/>
        <v>0</v>
      </c>
      <c r="F95"/>
      <c r="G95"/>
      <c r="H95"/>
    </row>
    <row r="96" spans="1:8" x14ac:dyDescent="0.25">
      <c r="A96">
        <v>94</v>
      </c>
      <c r="B96" s="11"/>
      <c r="C96" s="53"/>
      <c r="D96" s="53"/>
      <c r="E96" s="50">
        <f t="shared" si="1"/>
        <v>0</v>
      </c>
      <c r="F96"/>
      <c r="G96"/>
      <c r="H96"/>
    </row>
    <row r="97" spans="1:8" x14ac:dyDescent="0.25">
      <c r="A97">
        <v>95</v>
      </c>
      <c r="B97" s="11"/>
      <c r="C97" s="53"/>
      <c r="D97" s="53"/>
      <c r="E97" s="50">
        <f t="shared" si="1"/>
        <v>0</v>
      </c>
      <c r="F97"/>
      <c r="G97"/>
      <c r="H97"/>
    </row>
    <row r="98" spans="1:8" x14ac:dyDescent="0.25">
      <c r="A98">
        <v>96</v>
      </c>
      <c r="B98" s="11"/>
      <c r="C98" s="53"/>
      <c r="D98" s="53"/>
      <c r="E98" s="50">
        <f t="shared" si="1"/>
        <v>0</v>
      </c>
      <c r="F98"/>
      <c r="G98"/>
      <c r="H98"/>
    </row>
    <row r="99" spans="1:8" x14ac:dyDescent="0.25">
      <c r="A99">
        <v>97</v>
      </c>
      <c r="B99" s="11"/>
      <c r="C99" s="53"/>
      <c r="D99" s="53"/>
      <c r="E99" s="50">
        <f t="shared" si="1"/>
        <v>0</v>
      </c>
      <c r="F99"/>
      <c r="G99"/>
      <c r="H99"/>
    </row>
    <row r="100" spans="1:8" x14ac:dyDescent="0.25">
      <c r="A100">
        <v>98</v>
      </c>
      <c r="B100" s="11"/>
      <c r="C100" s="53"/>
      <c r="D100" s="53"/>
      <c r="E100" s="50">
        <f t="shared" si="1"/>
        <v>0</v>
      </c>
      <c r="F100"/>
      <c r="G100"/>
      <c r="H100"/>
    </row>
    <row r="101" spans="1:8" x14ac:dyDescent="0.25">
      <c r="A101">
        <v>99</v>
      </c>
      <c r="B101" s="11"/>
      <c r="C101" s="53"/>
      <c r="D101" s="53"/>
      <c r="E101" s="50">
        <f t="shared" si="1"/>
        <v>0</v>
      </c>
      <c r="F101"/>
      <c r="G101"/>
      <c r="H101"/>
    </row>
    <row r="102" spans="1:8" x14ac:dyDescent="0.25">
      <c r="A102">
        <v>100</v>
      </c>
      <c r="B102" s="11"/>
      <c r="C102" s="53"/>
      <c r="D102" s="53"/>
      <c r="E102" s="50">
        <f t="shared" si="1"/>
        <v>0</v>
      </c>
      <c r="F102"/>
      <c r="G102"/>
      <c r="H102"/>
    </row>
    <row r="103" spans="1:8" x14ac:dyDescent="0.25">
      <c r="A103">
        <v>101</v>
      </c>
      <c r="B103" s="11"/>
      <c r="C103" s="53"/>
      <c r="D103" s="53"/>
      <c r="E103" s="50">
        <f t="shared" si="1"/>
        <v>0</v>
      </c>
      <c r="F103"/>
      <c r="G103"/>
      <c r="H103"/>
    </row>
    <row r="104" spans="1:8" x14ac:dyDescent="0.25">
      <c r="A104">
        <v>102</v>
      </c>
      <c r="B104" s="11"/>
      <c r="C104" s="53"/>
      <c r="D104" s="53"/>
      <c r="E104" s="50">
        <f t="shared" si="1"/>
        <v>0</v>
      </c>
      <c r="F104"/>
      <c r="G104"/>
      <c r="H104"/>
    </row>
    <row r="105" spans="1:8" x14ac:dyDescent="0.25">
      <c r="A105">
        <v>103</v>
      </c>
      <c r="B105" s="11"/>
      <c r="C105" s="53"/>
      <c r="D105" s="53"/>
      <c r="E105" s="50">
        <f t="shared" si="1"/>
        <v>0</v>
      </c>
      <c r="F105"/>
      <c r="G105"/>
      <c r="H105"/>
    </row>
    <row r="106" spans="1:8" x14ac:dyDescent="0.25">
      <c r="A106">
        <v>104</v>
      </c>
      <c r="B106" s="11"/>
      <c r="C106" s="53"/>
      <c r="D106" s="53"/>
      <c r="E106" s="50">
        <f t="shared" si="1"/>
        <v>0</v>
      </c>
      <c r="F106"/>
      <c r="G106"/>
      <c r="H106"/>
    </row>
    <row r="107" spans="1:8" x14ac:dyDescent="0.25">
      <c r="A107">
        <v>105</v>
      </c>
      <c r="B107" s="11"/>
      <c r="C107" s="53"/>
      <c r="D107" s="53"/>
      <c r="E107" s="50">
        <f t="shared" si="1"/>
        <v>0</v>
      </c>
      <c r="F107"/>
      <c r="G107"/>
      <c r="H107"/>
    </row>
    <row r="108" spans="1:8" x14ac:dyDescent="0.25">
      <c r="A108">
        <v>106</v>
      </c>
      <c r="B108" s="11"/>
      <c r="C108" s="53"/>
      <c r="D108" s="53"/>
      <c r="E108" s="50">
        <f t="shared" si="1"/>
        <v>0</v>
      </c>
      <c r="F108"/>
      <c r="G108"/>
      <c r="H108"/>
    </row>
    <row r="109" spans="1:8" x14ac:dyDescent="0.25">
      <c r="A109">
        <v>107</v>
      </c>
      <c r="B109" s="11"/>
      <c r="C109" s="53"/>
      <c r="D109" s="53"/>
      <c r="E109" s="50">
        <f t="shared" si="1"/>
        <v>0</v>
      </c>
      <c r="F109"/>
      <c r="G109"/>
      <c r="H109"/>
    </row>
    <row r="110" spans="1:8" x14ac:dyDescent="0.25">
      <c r="A110">
        <v>108</v>
      </c>
      <c r="B110" s="11"/>
      <c r="C110" s="53"/>
      <c r="D110" s="53"/>
      <c r="E110" s="50">
        <f t="shared" si="1"/>
        <v>0</v>
      </c>
      <c r="F110"/>
      <c r="G110"/>
      <c r="H110"/>
    </row>
    <row r="111" spans="1:8" x14ac:dyDescent="0.25">
      <c r="A111">
        <v>109</v>
      </c>
      <c r="B111" s="11"/>
      <c r="C111" s="53"/>
      <c r="D111" s="53"/>
      <c r="E111" s="50">
        <f t="shared" si="1"/>
        <v>0</v>
      </c>
      <c r="F111"/>
      <c r="G111"/>
      <c r="H111"/>
    </row>
    <row r="112" spans="1:8" x14ac:dyDescent="0.25">
      <c r="A112">
        <v>110</v>
      </c>
      <c r="B112" s="11"/>
      <c r="C112" s="53"/>
      <c r="D112" s="53"/>
      <c r="E112" s="50">
        <f t="shared" si="1"/>
        <v>0</v>
      </c>
      <c r="F112"/>
      <c r="G112"/>
      <c r="H112"/>
    </row>
    <row r="113" spans="1:8" x14ac:dyDescent="0.25">
      <c r="A113">
        <v>111</v>
      </c>
      <c r="B113" s="11"/>
      <c r="C113" s="53"/>
      <c r="D113" s="53"/>
      <c r="E113" s="50">
        <f t="shared" si="1"/>
        <v>0</v>
      </c>
      <c r="F113"/>
      <c r="G113"/>
      <c r="H113"/>
    </row>
    <row r="114" spans="1:8" x14ac:dyDescent="0.25">
      <c r="A114">
        <v>112</v>
      </c>
      <c r="B114" s="11"/>
      <c r="C114" s="53"/>
      <c r="D114" s="53"/>
      <c r="E114" s="50">
        <f t="shared" si="1"/>
        <v>0</v>
      </c>
      <c r="F114"/>
      <c r="G114"/>
      <c r="H114"/>
    </row>
    <row r="115" spans="1:8" x14ac:dyDescent="0.25">
      <c r="A115">
        <v>113</v>
      </c>
      <c r="B115" s="11"/>
      <c r="C115" s="53"/>
      <c r="D115" s="53"/>
      <c r="E115" s="50">
        <f t="shared" si="1"/>
        <v>0</v>
      </c>
      <c r="F115"/>
      <c r="G115"/>
      <c r="H115"/>
    </row>
    <row r="116" spans="1:8" x14ac:dyDescent="0.25">
      <c r="A116">
        <v>114</v>
      </c>
      <c r="B116" s="11"/>
      <c r="C116" s="53"/>
      <c r="D116" s="53"/>
      <c r="E116" s="50">
        <f t="shared" si="1"/>
        <v>0</v>
      </c>
      <c r="F116"/>
      <c r="G116"/>
      <c r="H116"/>
    </row>
    <row r="117" spans="1:8" x14ac:dyDescent="0.25">
      <c r="A117">
        <v>115</v>
      </c>
      <c r="B117" s="11"/>
      <c r="C117" s="53"/>
      <c r="D117" s="53"/>
      <c r="E117" s="50">
        <f t="shared" si="1"/>
        <v>0</v>
      </c>
      <c r="F117"/>
      <c r="G117"/>
      <c r="H117"/>
    </row>
    <row r="118" spans="1:8" x14ac:dyDescent="0.25">
      <c r="A118">
        <v>116</v>
      </c>
      <c r="B118" s="11"/>
      <c r="C118" s="53"/>
      <c r="D118" s="53"/>
      <c r="E118" s="50">
        <f t="shared" si="1"/>
        <v>0</v>
      </c>
      <c r="F118"/>
      <c r="G118"/>
      <c r="H118"/>
    </row>
    <row r="119" spans="1:8" x14ac:dyDescent="0.25">
      <c r="A119">
        <v>117</v>
      </c>
      <c r="B119" s="11"/>
      <c r="C119" s="53"/>
      <c r="D119" s="53"/>
      <c r="E119" s="50">
        <f t="shared" si="1"/>
        <v>0</v>
      </c>
      <c r="F119"/>
      <c r="G119"/>
      <c r="H119"/>
    </row>
    <row r="120" spans="1:8" x14ac:dyDescent="0.25">
      <c r="A120">
        <v>118</v>
      </c>
      <c r="B120" s="11"/>
      <c r="C120" s="53"/>
      <c r="D120" s="53"/>
      <c r="E120" s="50">
        <f t="shared" si="1"/>
        <v>0</v>
      </c>
      <c r="F120"/>
      <c r="G120"/>
      <c r="H120"/>
    </row>
    <row r="121" spans="1:8" x14ac:dyDescent="0.25">
      <c r="A121">
        <v>119</v>
      </c>
      <c r="B121" s="11"/>
      <c r="C121" s="53"/>
      <c r="D121" s="53"/>
      <c r="E121" s="50">
        <f t="shared" si="1"/>
        <v>0</v>
      </c>
      <c r="F121"/>
      <c r="G121"/>
      <c r="H121"/>
    </row>
    <row r="122" spans="1:8" x14ac:dyDescent="0.25">
      <c r="A122">
        <v>120</v>
      </c>
      <c r="B122" s="11"/>
      <c r="C122" s="53"/>
      <c r="D122" s="53"/>
      <c r="E122" s="50">
        <f t="shared" si="1"/>
        <v>0</v>
      </c>
      <c r="F122"/>
      <c r="G122"/>
      <c r="H122"/>
    </row>
    <row r="123" spans="1:8" x14ac:dyDescent="0.25">
      <c r="A123">
        <v>121</v>
      </c>
      <c r="B123" s="11"/>
      <c r="C123" s="53"/>
      <c r="D123" s="53"/>
      <c r="E123" s="50">
        <f t="shared" si="1"/>
        <v>0</v>
      </c>
      <c r="F123"/>
      <c r="G123"/>
      <c r="H123"/>
    </row>
    <row r="124" spans="1:8" x14ac:dyDescent="0.25">
      <c r="A124">
        <v>122</v>
      </c>
      <c r="B124" s="11"/>
      <c r="C124" s="53"/>
      <c r="D124" s="53"/>
      <c r="E124" s="50">
        <f t="shared" si="1"/>
        <v>0</v>
      </c>
      <c r="F124"/>
      <c r="G124"/>
      <c r="H124"/>
    </row>
    <row r="125" spans="1:8" x14ac:dyDescent="0.25">
      <c r="A125">
        <v>123</v>
      </c>
      <c r="B125" s="11"/>
      <c r="C125" s="53"/>
      <c r="D125" s="53"/>
      <c r="E125" s="50">
        <f t="shared" si="1"/>
        <v>0</v>
      </c>
      <c r="F125"/>
      <c r="G125"/>
      <c r="H125"/>
    </row>
    <row r="126" spans="1:8" x14ac:dyDescent="0.25">
      <c r="A126">
        <v>124</v>
      </c>
      <c r="B126" s="11"/>
      <c r="C126" s="53"/>
      <c r="D126" s="53"/>
      <c r="E126" s="50">
        <f t="shared" si="1"/>
        <v>0</v>
      </c>
      <c r="F126"/>
      <c r="G126"/>
      <c r="H126"/>
    </row>
    <row r="127" spans="1:8" x14ac:dyDescent="0.25">
      <c r="A127">
        <v>125</v>
      </c>
      <c r="B127" s="11"/>
      <c r="C127" s="53"/>
      <c r="D127" s="53"/>
      <c r="E127" s="50">
        <f t="shared" si="1"/>
        <v>0</v>
      </c>
      <c r="F127"/>
      <c r="G127"/>
      <c r="H127"/>
    </row>
    <row r="128" spans="1:8" x14ac:dyDescent="0.25">
      <c r="A128">
        <v>126</v>
      </c>
      <c r="B128" s="11"/>
      <c r="C128" s="53"/>
      <c r="D128" s="53"/>
      <c r="E128" s="50">
        <f t="shared" si="1"/>
        <v>0</v>
      </c>
      <c r="F128"/>
      <c r="G128"/>
      <c r="H128"/>
    </row>
    <row r="129" spans="1:8" x14ac:dyDescent="0.25">
      <c r="A129">
        <v>127</v>
      </c>
      <c r="B129" s="11"/>
      <c r="C129" s="53"/>
      <c r="D129" s="53"/>
      <c r="E129" s="50">
        <f t="shared" si="1"/>
        <v>0</v>
      </c>
      <c r="F129"/>
      <c r="G129"/>
      <c r="H129"/>
    </row>
    <row r="130" spans="1:8" x14ac:dyDescent="0.25">
      <c r="A130">
        <v>128</v>
      </c>
      <c r="B130" s="11"/>
      <c r="C130" s="53"/>
      <c r="D130" s="53"/>
      <c r="E130" s="50">
        <f t="shared" si="1"/>
        <v>0</v>
      </c>
      <c r="F130"/>
      <c r="G130"/>
      <c r="H130"/>
    </row>
    <row r="131" spans="1:8" x14ac:dyDescent="0.25">
      <c r="A131">
        <v>129</v>
      </c>
      <c r="B131" s="11"/>
      <c r="C131" s="53"/>
      <c r="D131" s="53"/>
      <c r="E131" s="50">
        <f t="shared" ref="E131:E152" si="2">TIME(0,C131,D131)</f>
        <v>0</v>
      </c>
      <c r="F131"/>
      <c r="G131"/>
      <c r="H131"/>
    </row>
    <row r="132" spans="1:8" x14ac:dyDescent="0.25">
      <c r="A132">
        <v>130</v>
      </c>
      <c r="B132" s="11"/>
      <c r="C132" s="53"/>
      <c r="D132" s="53"/>
      <c r="E132" s="50">
        <f t="shared" si="2"/>
        <v>0</v>
      </c>
      <c r="F132"/>
      <c r="G132"/>
      <c r="H132"/>
    </row>
    <row r="133" spans="1:8" x14ac:dyDescent="0.25">
      <c r="A133">
        <v>131</v>
      </c>
      <c r="B133" s="11"/>
      <c r="C133" s="53"/>
      <c r="D133" s="53"/>
      <c r="E133" s="50">
        <f t="shared" si="2"/>
        <v>0</v>
      </c>
      <c r="F133"/>
      <c r="G133"/>
      <c r="H133"/>
    </row>
    <row r="134" spans="1:8" x14ac:dyDescent="0.25">
      <c r="A134">
        <v>132</v>
      </c>
      <c r="B134" s="11"/>
      <c r="C134" s="53"/>
      <c r="D134" s="53"/>
      <c r="E134" s="50">
        <f t="shared" si="2"/>
        <v>0</v>
      </c>
      <c r="F134"/>
      <c r="G134"/>
      <c r="H134"/>
    </row>
    <row r="135" spans="1:8" x14ac:dyDescent="0.25">
      <c r="A135">
        <v>133</v>
      </c>
      <c r="B135" s="11"/>
      <c r="C135" s="53"/>
      <c r="D135" s="53"/>
      <c r="E135" s="50">
        <f t="shared" si="2"/>
        <v>0</v>
      </c>
      <c r="F135"/>
      <c r="G135"/>
      <c r="H135"/>
    </row>
    <row r="136" spans="1:8" x14ac:dyDescent="0.25">
      <c r="A136">
        <v>134</v>
      </c>
      <c r="B136" s="11"/>
      <c r="C136" s="53"/>
      <c r="D136" s="53"/>
      <c r="E136" s="50">
        <f t="shared" si="2"/>
        <v>0</v>
      </c>
      <c r="F136"/>
      <c r="G136"/>
      <c r="H136"/>
    </row>
    <row r="137" spans="1:8" x14ac:dyDescent="0.25">
      <c r="A137">
        <v>135</v>
      </c>
      <c r="B137" s="11"/>
      <c r="C137" s="53"/>
      <c r="D137" s="53"/>
      <c r="E137" s="50">
        <f t="shared" si="2"/>
        <v>0</v>
      </c>
      <c r="F137"/>
      <c r="G137"/>
      <c r="H137"/>
    </row>
    <row r="138" spans="1:8" x14ac:dyDescent="0.25">
      <c r="A138">
        <v>136</v>
      </c>
      <c r="B138" s="11"/>
      <c r="C138" s="53"/>
      <c r="D138" s="53"/>
      <c r="E138" s="50">
        <f t="shared" si="2"/>
        <v>0</v>
      </c>
      <c r="F138"/>
      <c r="G138"/>
      <c r="H138"/>
    </row>
    <row r="139" spans="1:8" x14ac:dyDescent="0.25">
      <c r="A139">
        <v>137</v>
      </c>
      <c r="B139" s="11"/>
      <c r="C139" s="53"/>
      <c r="D139" s="53"/>
      <c r="E139" s="50">
        <f t="shared" si="2"/>
        <v>0</v>
      </c>
      <c r="F139"/>
      <c r="G139"/>
      <c r="H139"/>
    </row>
    <row r="140" spans="1:8" x14ac:dyDescent="0.25">
      <c r="A140">
        <v>138</v>
      </c>
      <c r="B140" s="11"/>
      <c r="C140" s="53"/>
      <c r="D140" s="53"/>
      <c r="E140" s="50">
        <f t="shared" si="2"/>
        <v>0</v>
      </c>
      <c r="F140"/>
      <c r="G140"/>
      <c r="H140"/>
    </row>
    <row r="141" spans="1:8" x14ac:dyDescent="0.25">
      <c r="A141">
        <v>139</v>
      </c>
      <c r="B141" s="11"/>
      <c r="C141" s="53"/>
      <c r="D141" s="53"/>
      <c r="E141" s="50">
        <f t="shared" si="2"/>
        <v>0</v>
      </c>
      <c r="F141"/>
      <c r="G141"/>
      <c r="H141"/>
    </row>
    <row r="142" spans="1:8" x14ac:dyDescent="0.25">
      <c r="A142">
        <v>140</v>
      </c>
      <c r="B142" s="11"/>
      <c r="C142" s="53"/>
      <c r="D142" s="53"/>
      <c r="E142" s="50">
        <f t="shared" si="2"/>
        <v>0</v>
      </c>
      <c r="F142"/>
      <c r="G142"/>
      <c r="H142"/>
    </row>
    <row r="143" spans="1:8" x14ac:dyDescent="0.25">
      <c r="A143">
        <v>141</v>
      </c>
      <c r="B143" s="11"/>
      <c r="C143" s="53"/>
      <c r="D143" s="53"/>
      <c r="E143" s="50">
        <f t="shared" si="2"/>
        <v>0</v>
      </c>
      <c r="F143"/>
      <c r="G143"/>
      <c r="H143"/>
    </row>
    <row r="144" spans="1:8" x14ac:dyDescent="0.25">
      <c r="A144">
        <v>142</v>
      </c>
      <c r="B144" s="11"/>
      <c r="C144" s="53"/>
      <c r="D144" s="53"/>
      <c r="E144" s="50">
        <f t="shared" si="2"/>
        <v>0</v>
      </c>
      <c r="F144"/>
      <c r="G144"/>
      <c r="H144"/>
    </row>
    <row r="145" spans="1:8" x14ac:dyDescent="0.25">
      <c r="A145">
        <v>143</v>
      </c>
      <c r="B145" s="11"/>
      <c r="C145" s="53"/>
      <c r="D145" s="53"/>
      <c r="E145" s="50">
        <f t="shared" si="2"/>
        <v>0</v>
      </c>
      <c r="F145"/>
      <c r="G145"/>
      <c r="H145"/>
    </row>
    <row r="146" spans="1:8" x14ac:dyDescent="0.25">
      <c r="A146">
        <v>144</v>
      </c>
      <c r="B146" s="11"/>
      <c r="C146" s="53"/>
      <c r="D146" s="53"/>
      <c r="E146" s="50">
        <f t="shared" si="2"/>
        <v>0</v>
      </c>
      <c r="F146"/>
      <c r="G146"/>
      <c r="H146"/>
    </row>
    <row r="147" spans="1:8" x14ac:dyDescent="0.25">
      <c r="A147">
        <v>145</v>
      </c>
      <c r="B147" s="11"/>
      <c r="C147" s="53"/>
      <c r="D147" s="53"/>
      <c r="E147" s="50">
        <f t="shared" si="2"/>
        <v>0</v>
      </c>
      <c r="F147"/>
      <c r="G147"/>
      <c r="H147"/>
    </row>
    <row r="148" spans="1:8" x14ac:dyDescent="0.25">
      <c r="A148">
        <v>146</v>
      </c>
      <c r="B148" s="11"/>
      <c r="C148" s="53"/>
      <c r="D148" s="53"/>
      <c r="E148" s="50">
        <f t="shared" si="2"/>
        <v>0</v>
      </c>
      <c r="F148"/>
      <c r="G148"/>
      <c r="H148"/>
    </row>
    <row r="149" spans="1:8" x14ac:dyDescent="0.25">
      <c r="A149">
        <v>147</v>
      </c>
      <c r="B149" s="11"/>
      <c r="C149" s="53"/>
      <c r="D149" s="53"/>
      <c r="E149" s="50">
        <f t="shared" si="2"/>
        <v>0</v>
      </c>
      <c r="F149"/>
      <c r="G149"/>
      <c r="H149"/>
    </row>
    <row r="150" spans="1:8" x14ac:dyDescent="0.25">
      <c r="A150">
        <v>148</v>
      </c>
      <c r="B150" s="11"/>
      <c r="C150" s="53"/>
      <c r="D150" s="53"/>
      <c r="E150" s="50">
        <f t="shared" si="2"/>
        <v>0</v>
      </c>
      <c r="F150"/>
      <c r="G150"/>
      <c r="H150"/>
    </row>
    <row r="151" spans="1:8" x14ac:dyDescent="0.25">
      <c r="A151">
        <v>149</v>
      </c>
      <c r="B151" s="11"/>
      <c r="C151" s="53"/>
      <c r="D151" s="53"/>
      <c r="E151" s="50">
        <f t="shared" si="2"/>
        <v>0</v>
      </c>
      <c r="F151"/>
      <c r="G151"/>
      <c r="H151"/>
    </row>
    <row r="152" spans="1:8" x14ac:dyDescent="0.25">
      <c r="A152">
        <v>150</v>
      </c>
      <c r="B152" s="11"/>
      <c r="C152" s="53"/>
      <c r="D152" s="53"/>
      <c r="E152" s="50">
        <f t="shared" si="2"/>
        <v>0</v>
      </c>
      <c r="F152"/>
      <c r="G152"/>
      <c r="H152"/>
    </row>
    <row r="153" spans="1:8" x14ac:dyDescent="0.25">
      <c r="A153">
        <v>151</v>
      </c>
      <c r="B153" s="11"/>
      <c r="C153" s="53"/>
      <c r="D153" s="53"/>
      <c r="E153" s="50">
        <f t="shared" ref="E153:E176" si="3">TIME(0,C153,D153)</f>
        <v>0</v>
      </c>
    </row>
    <row r="154" spans="1:8" x14ac:dyDescent="0.25">
      <c r="A154">
        <v>152</v>
      </c>
      <c r="B154" s="11"/>
      <c r="C154" s="53"/>
      <c r="D154" s="53"/>
      <c r="E154" s="50">
        <f t="shared" si="3"/>
        <v>0</v>
      </c>
    </row>
    <row r="155" spans="1:8" x14ac:dyDescent="0.25">
      <c r="A155">
        <v>153</v>
      </c>
      <c r="B155" s="11"/>
      <c r="C155" s="53"/>
      <c r="D155" s="53"/>
      <c r="E155" s="50">
        <f t="shared" si="3"/>
        <v>0</v>
      </c>
    </row>
    <row r="156" spans="1:8" x14ac:dyDescent="0.25">
      <c r="A156">
        <v>154</v>
      </c>
      <c r="B156" s="11"/>
      <c r="C156" s="53"/>
      <c r="D156" s="53"/>
      <c r="E156" s="50">
        <f t="shared" si="3"/>
        <v>0</v>
      </c>
    </row>
    <row r="157" spans="1:8" x14ac:dyDescent="0.25">
      <c r="A157">
        <v>155</v>
      </c>
      <c r="B157" s="11"/>
      <c r="C157" s="53"/>
      <c r="D157" s="53"/>
      <c r="E157" s="50">
        <f t="shared" si="3"/>
        <v>0</v>
      </c>
    </row>
    <row r="158" spans="1:8" x14ac:dyDescent="0.25">
      <c r="A158">
        <v>156</v>
      </c>
      <c r="B158" s="11"/>
      <c r="C158" s="53"/>
      <c r="D158" s="53"/>
      <c r="E158" s="50">
        <f t="shared" si="3"/>
        <v>0</v>
      </c>
    </row>
    <row r="159" spans="1:8" x14ac:dyDescent="0.25">
      <c r="A159">
        <v>157</v>
      </c>
      <c r="B159" s="11"/>
      <c r="C159" s="53"/>
      <c r="D159" s="53"/>
      <c r="E159" s="50">
        <f t="shared" si="3"/>
        <v>0</v>
      </c>
    </row>
    <row r="160" spans="1:8" x14ac:dyDescent="0.25">
      <c r="A160">
        <v>158</v>
      </c>
      <c r="B160" s="11"/>
      <c r="C160" s="53"/>
      <c r="D160" s="53"/>
      <c r="E160" s="50">
        <f t="shared" si="3"/>
        <v>0</v>
      </c>
    </row>
    <row r="161" spans="1:5" x14ac:dyDescent="0.25">
      <c r="A161">
        <v>159</v>
      </c>
      <c r="B161" s="11"/>
      <c r="C161" s="53"/>
      <c r="D161" s="53"/>
      <c r="E161" s="50">
        <f t="shared" si="3"/>
        <v>0</v>
      </c>
    </row>
    <row r="162" spans="1:5" x14ac:dyDescent="0.25">
      <c r="A162">
        <v>160</v>
      </c>
      <c r="B162" s="11"/>
      <c r="C162" s="53"/>
      <c r="D162" s="53"/>
      <c r="E162" s="50">
        <f t="shared" si="3"/>
        <v>0</v>
      </c>
    </row>
    <row r="163" spans="1:5" x14ac:dyDescent="0.25">
      <c r="A163">
        <v>161</v>
      </c>
      <c r="B163" s="11"/>
      <c r="C163" s="53"/>
      <c r="D163" s="53"/>
      <c r="E163" s="50">
        <f t="shared" si="3"/>
        <v>0</v>
      </c>
    </row>
    <row r="164" spans="1:5" x14ac:dyDescent="0.25">
      <c r="A164">
        <v>162</v>
      </c>
      <c r="B164" s="11"/>
      <c r="C164" s="53"/>
      <c r="D164" s="53"/>
      <c r="E164" s="50">
        <f t="shared" si="3"/>
        <v>0</v>
      </c>
    </row>
    <row r="165" spans="1:5" x14ac:dyDescent="0.25">
      <c r="A165">
        <v>163</v>
      </c>
      <c r="B165" s="11"/>
      <c r="C165" s="53"/>
      <c r="D165" s="53"/>
      <c r="E165" s="50">
        <f t="shared" si="3"/>
        <v>0</v>
      </c>
    </row>
    <row r="166" spans="1:5" x14ac:dyDescent="0.25">
      <c r="A166">
        <v>164</v>
      </c>
      <c r="B166" s="11"/>
      <c r="C166" s="53"/>
      <c r="D166" s="53"/>
      <c r="E166" s="50">
        <f t="shared" si="3"/>
        <v>0</v>
      </c>
    </row>
    <row r="167" spans="1:5" x14ac:dyDescent="0.25">
      <c r="A167">
        <v>165</v>
      </c>
      <c r="B167" s="11"/>
      <c r="C167" s="53"/>
      <c r="D167" s="53"/>
      <c r="E167" s="50">
        <f t="shared" si="3"/>
        <v>0</v>
      </c>
    </row>
    <row r="168" spans="1:5" x14ac:dyDescent="0.25">
      <c r="A168">
        <v>166</v>
      </c>
      <c r="B168" s="11"/>
      <c r="C168" s="53"/>
      <c r="D168" s="53"/>
      <c r="E168" s="50">
        <f t="shared" si="3"/>
        <v>0</v>
      </c>
    </row>
    <row r="169" spans="1:5" x14ac:dyDescent="0.25">
      <c r="A169">
        <v>167</v>
      </c>
      <c r="B169" s="11"/>
      <c r="C169" s="53"/>
      <c r="D169" s="53"/>
      <c r="E169" s="50">
        <f t="shared" si="3"/>
        <v>0</v>
      </c>
    </row>
    <row r="170" spans="1:5" x14ac:dyDescent="0.25">
      <c r="A170">
        <v>168</v>
      </c>
      <c r="B170" s="11"/>
      <c r="C170" s="53"/>
      <c r="D170" s="53"/>
      <c r="E170" s="50">
        <f t="shared" si="3"/>
        <v>0</v>
      </c>
    </row>
    <row r="171" spans="1:5" x14ac:dyDescent="0.25">
      <c r="A171">
        <v>169</v>
      </c>
      <c r="B171" s="11"/>
      <c r="C171" s="53"/>
      <c r="D171" s="53"/>
      <c r="E171" s="50">
        <f t="shared" si="3"/>
        <v>0</v>
      </c>
    </row>
    <row r="172" spans="1:5" x14ac:dyDescent="0.25">
      <c r="A172">
        <v>170</v>
      </c>
      <c r="B172" s="11"/>
      <c r="C172" s="53"/>
      <c r="D172" s="53"/>
      <c r="E172" s="50">
        <f t="shared" si="3"/>
        <v>0</v>
      </c>
    </row>
    <row r="173" spans="1:5" x14ac:dyDescent="0.25">
      <c r="A173">
        <v>171</v>
      </c>
      <c r="B173" s="11"/>
      <c r="C173" s="53"/>
      <c r="D173" s="53"/>
      <c r="E173" s="50">
        <f t="shared" si="3"/>
        <v>0</v>
      </c>
    </row>
    <row r="174" spans="1:5" x14ac:dyDescent="0.25">
      <c r="A174">
        <v>172</v>
      </c>
      <c r="B174" s="11"/>
      <c r="C174" s="53"/>
      <c r="D174" s="53"/>
      <c r="E174" s="50">
        <f t="shared" si="3"/>
        <v>0</v>
      </c>
    </row>
    <row r="175" spans="1:5" x14ac:dyDescent="0.25">
      <c r="A175">
        <v>173</v>
      </c>
      <c r="B175" s="11"/>
      <c r="C175" s="53"/>
      <c r="D175" s="53"/>
      <c r="E175" s="50">
        <f t="shared" si="3"/>
        <v>0</v>
      </c>
    </row>
    <row r="176" spans="1:5" x14ac:dyDescent="0.25">
      <c r="A176">
        <v>174</v>
      </c>
      <c r="B176" s="11"/>
      <c r="C176" s="53"/>
      <c r="D176" s="53"/>
      <c r="E176" s="50">
        <f t="shared" si="3"/>
        <v>0</v>
      </c>
    </row>
  </sheetData>
  <pageMargins left="0.78740157499999996" right="0.78740157499999996" top="0.984251969" bottom="0.984251969" header="0.4921259845" footer="0.4921259845"/>
  <pageSetup paperSize="9" scale="82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L198"/>
  <sheetViews>
    <sheetView showGridLines="0" workbookViewId="0">
      <pane ySplit="5" topLeftCell="A85" activePane="bottomLeft" state="frozen"/>
      <selection pane="bottomLeft" activeCell="B16" sqref="B16:I97"/>
    </sheetView>
  </sheetViews>
  <sheetFormatPr defaultRowHeight="13.2" x14ac:dyDescent="0.25"/>
  <cols>
    <col min="1" max="1" width="2.5546875" customWidth="1"/>
    <col min="2" max="2" width="12.6640625" style="41" bestFit="1" customWidth="1"/>
    <col min="3" max="4" width="12.44140625" style="41" customWidth="1"/>
    <col min="5" max="5" width="11.109375" style="41" customWidth="1"/>
    <col min="6" max="6" width="12.44140625" style="41" customWidth="1"/>
    <col min="7" max="7" width="20.5546875" style="42" bestFit="1" customWidth="1"/>
    <col min="8" max="8" width="12.44140625" style="25" customWidth="1"/>
    <col min="9" max="9" width="8.88671875" style="25" bestFit="1" customWidth="1"/>
    <col min="10" max="10" width="8.5546875" customWidth="1"/>
    <col min="11" max="11" width="21.109375" customWidth="1"/>
  </cols>
  <sheetData>
    <row r="1" spans="2:12" ht="2.25" customHeight="1" x14ac:dyDescent="0.25"/>
    <row r="2" spans="2:12" s="45" customFormat="1" ht="53.25" customHeight="1" thickBot="1" x14ac:dyDescent="0.45">
      <c r="B2" s="83" t="s">
        <v>2</v>
      </c>
      <c r="C2" s="83"/>
      <c r="D2" s="83"/>
      <c r="E2" s="83"/>
      <c r="F2" s="83"/>
      <c r="G2" s="83"/>
      <c r="H2" s="43">
        <f>'Databáze_běžců+Startovka'!H2</f>
        <v>2024</v>
      </c>
      <c r="I2" s="44"/>
      <c r="J2" s="44"/>
      <c r="K2" s="44"/>
      <c r="L2" s="44"/>
    </row>
    <row r="3" spans="2:12" s="46" customFormat="1" ht="18" thickBot="1" x14ac:dyDescent="0.35">
      <c r="B3" s="82"/>
      <c r="C3" s="82"/>
      <c r="D3" s="84">
        <f>'Databáze_běžců+Startovka'!D3</f>
        <v>45546</v>
      </c>
      <c r="E3" s="84"/>
      <c r="G3" s="85" t="s">
        <v>364</v>
      </c>
      <c r="H3" s="86"/>
      <c r="I3" s="87"/>
    </row>
    <row r="4" spans="2:12" ht="13.8" thickBot="1" x14ac:dyDescent="0.3"/>
    <row r="5" spans="2:12" s="49" customFormat="1" x14ac:dyDescent="0.25">
      <c r="B5" s="59" t="s">
        <v>30</v>
      </c>
      <c r="C5" s="60" t="s">
        <v>91</v>
      </c>
      <c r="D5" s="61" t="s">
        <v>92</v>
      </c>
      <c r="E5" s="62" t="s">
        <v>32</v>
      </c>
      <c r="F5" s="62" t="s">
        <v>3</v>
      </c>
      <c r="G5" s="62" t="s">
        <v>0</v>
      </c>
      <c r="H5" s="62" t="s">
        <v>31</v>
      </c>
      <c r="I5" s="63" t="s">
        <v>1</v>
      </c>
      <c r="J5" s="47"/>
      <c r="K5" s="48"/>
    </row>
    <row r="6" spans="2:12" x14ac:dyDescent="0.25">
      <c r="B6" s="30">
        <f>Časy!B3</f>
        <v>111</v>
      </c>
      <c r="C6" s="64" t="str">
        <f>VLOOKUP($B6,'Databáze_běžců+Startovka'!$B$6:$H$1026,2,FALSE)</f>
        <v>Doležal</v>
      </c>
      <c r="D6" s="64" t="str">
        <f>VLOOKUP($B6,'Databáze_běžců+Startovka'!$B$6:$H$1026,3,FALSE)</f>
        <v>Jakub</v>
      </c>
      <c r="E6" s="30" t="str">
        <f>VLOOKUP($B6,'Databáze_běžců+Startovka'!$B$6:$H$1026,4,FALSE)</f>
        <v>M</v>
      </c>
      <c r="F6" s="30">
        <f>VLOOKUP($B6,'Databáze_běžců+Startovka'!$B$6:$H$1026,5,FALSE)</f>
        <v>2014</v>
      </c>
      <c r="G6" s="30" t="str">
        <f>VLOOKUP($B6,'Databáze_běžců+Startovka'!$B$6:$H$1026,6,FALSE)</f>
        <v>AK Šternberk</v>
      </c>
      <c r="H6" s="30" t="str">
        <f>VLOOKUP($B6,'Databáze_běžců+Startovka'!$B$6:$H$1026,7,FALSE)</f>
        <v>P</v>
      </c>
      <c r="I6" s="31">
        <f>VLOOKUP($B6,Časy!$B$3:$E$957,4,FALSE)</f>
        <v>1.2175925925925925E-2</v>
      </c>
    </row>
    <row r="7" spans="2:12" x14ac:dyDescent="0.25">
      <c r="B7" s="30">
        <f>Časy!B4</f>
        <v>115</v>
      </c>
      <c r="C7" s="64" t="str">
        <f>VLOOKUP($B7,'Databáze_běžců+Startovka'!$B$6:$H$1026,2,FALSE)</f>
        <v>Gottwaldová</v>
      </c>
      <c r="D7" s="64" t="str">
        <f>VLOOKUP($B7,'Databáze_běžců+Startovka'!$B$6:$H$1026,3,FALSE)</f>
        <v>Amálie</v>
      </c>
      <c r="E7" s="30" t="str">
        <f>VLOOKUP($B7,'Databáze_běžců+Startovka'!$B$6:$H$1026,4,FALSE)</f>
        <v>Ž</v>
      </c>
      <c r="F7" s="30">
        <f>VLOOKUP($B7,'Databáze_běžců+Startovka'!$B$6:$H$1026,5,FALSE)</f>
        <v>2009</v>
      </c>
      <c r="G7" s="30" t="str">
        <f>VLOOKUP($B7,'Databáze_běžců+Startovka'!$B$6:$H$1026,6,FALSE)</f>
        <v>SKI OB Šternberk</v>
      </c>
      <c r="H7" s="30" t="str">
        <f>VLOOKUP($B7,'Databáze_běžců+Startovka'!$B$6:$H$1026,7,FALSE)</f>
        <v>P</v>
      </c>
      <c r="I7" s="31">
        <f>VLOOKUP($B7,Časy!$B$3:$E$957,4,FALSE)</f>
        <v>1.2893518518518518E-2</v>
      </c>
    </row>
    <row r="8" spans="2:12" x14ac:dyDescent="0.25">
      <c r="B8" s="30">
        <f>Časy!B5</f>
        <v>117</v>
      </c>
      <c r="C8" s="64" t="str">
        <f>VLOOKUP($B8,'Databáze_běžců+Startovka'!$B$6:$H$1026,2,FALSE)</f>
        <v>Jiráček</v>
      </c>
      <c r="D8" s="64" t="str">
        <f>VLOOKUP($B8,'Databáze_běžců+Startovka'!$B$6:$H$1026,3,FALSE)</f>
        <v>Ondřej</v>
      </c>
      <c r="E8" s="30" t="str">
        <f>VLOOKUP($B8,'Databáze_běžců+Startovka'!$B$6:$H$1026,4,FALSE)</f>
        <v>M</v>
      </c>
      <c r="F8" s="30">
        <f>VLOOKUP($B8,'Databáze_běžců+Startovka'!$B$6:$H$1026,5,FALSE)</f>
        <v>2014</v>
      </c>
      <c r="G8" s="30" t="str">
        <f>VLOOKUP($B8,'Databáze_běžců+Startovka'!$B$6:$H$1026,6,FALSE)</f>
        <v>SKI-OB Šternberk</v>
      </c>
      <c r="H8" s="30" t="str">
        <f>VLOOKUP($B8,'Databáze_běžců+Startovka'!$B$6:$H$1026,7,FALSE)</f>
        <v>P</v>
      </c>
      <c r="I8" s="31">
        <f>VLOOKUP($B8,Časy!$B$3:$E$957,4,FALSE)</f>
        <v>1.3368055555555555E-2</v>
      </c>
    </row>
    <row r="9" spans="2:12" x14ac:dyDescent="0.25">
      <c r="B9" s="30">
        <f>Časy!B6</f>
        <v>116</v>
      </c>
      <c r="C9" s="64" t="str">
        <f>VLOOKUP($B9,'Databáze_běžců+Startovka'!$B$6:$H$1026,2,FALSE)</f>
        <v>Šaplíková</v>
      </c>
      <c r="D9" s="64" t="str">
        <f>VLOOKUP($B9,'Databáze_běžců+Startovka'!$B$6:$H$1026,3,FALSE)</f>
        <v>Justýna</v>
      </c>
      <c r="E9" s="30" t="str">
        <f>VLOOKUP($B9,'Databáze_běžců+Startovka'!$B$6:$H$1026,4,FALSE)</f>
        <v>Ž</v>
      </c>
      <c r="F9" s="30">
        <f>VLOOKUP($B9,'Databáze_běžců+Startovka'!$B$6:$H$1026,5,FALSE)</f>
        <v>2014</v>
      </c>
      <c r="G9" s="30" t="str">
        <f>VLOOKUP($B9,'Databáze_běžců+Startovka'!$B$6:$H$1026,6,FALSE)</f>
        <v>Lachtani</v>
      </c>
      <c r="H9" s="30" t="str">
        <f>VLOOKUP($B9,'Databáze_běžců+Startovka'!$B$6:$H$1026,7,FALSE)</f>
        <v>P</v>
      </c>
      <c r="I9" s="31">
        <f>VLOOKUP($B9,Časy!$B$3:$E$957,4,FALSE)</f>
        <v>1.3391203703703704E-2</v>
      </c>
    </row>
    <row r="10" spans="2:12" x14ac:dyDescent="0.25">
      <c r="B10" s="30">
        <f>Časy!B7</f>
        <v>114</v>
      </c>
      <c r="C10" s="64" t="str">
        <f>VLOOKUP($B10,'Databáze_běžců+Startovka'!$B$6:$H$1026,2,FALSE)</f>
        <v>Burdová</v>
      </c>
      <c r="D10" s="64" t="str">
        <f>VLOOKUP($B10,'Databáze_běžců+Startovka'!$B$6:$H$1026,3,FALSE)</f>
        <v>Hana</v>
      </c>
      <c r="E10" s="30" t="str">
        <f>VLOOKUP($B10,'Databáze_běžců+Startovka'!$B$6:$H$1026,4,FALSE)</f>
        <v>Ž</v>
      </c>
      <c r="F10" s="30">
        <f>VLOOKUP($B10,'Databáze_běžců+Startovka'!$B$6:$H$1026,5,FALSE)</f>
        <v>2008</v>
      </c>
      <c r="G10" s="30" t="str">
        <f>VLOOKUP($B10,'Databáze_běžců+Startovka'!$B$6:$H$1026,6,FALSE)</f>
        <v>SKI-OB Šternberk</v>
      </c>
      <c r="H10" s="30" t="str">
        <f>VLOOKUP($B10,'Databáze_běžců+Startovka'!$B$6:$H$1026,7,FALSE)</f>
        <v>P</v>
      </c>
      <c r="I10" s="31">
        <f>VLOOKUP($B10,Časy!$B$3:$E$957,4,FALSE)</f>
        <v>1.4583333333333334E-2</v>
      </c>
    </row>
    <row r="11" spans="2:12" x14ac:dyDescent="0.25">
      <c r="B11" s="30">
        <f>Časy!B8</f>
        <v>119</v>
      </c>
      <c r="C11" s="64" t="str">
        <f>VLOOKUP($B11,'Databáze_běžců+Startovka'!$B$6:$H$1026,2,FALSE)</f>
        <v>Jiráček</v>
      </c>
      <c r="D11" s="64" t="str">
        <f>VLOOKUP($B11,'Databáze_běžců+Startovka'!$B$6:$H$1026,3,FALSE)</f>
        <v>Tomáš</v>
      </c>
      <c r="E11" s="30" t="str">
        <f>VLOOKUP($B11,'Databáze_běžců+Startovka'!$B$6:$H$1026,4,FALSE)</f>
        <v>M</v>
      </c>
      <c r="F11" s="30">
        <f>VLOOKUP($B11,'Databáze_běžců+Startovka'!$B$6:$H$1026,5,FALSE)</f>
        <v>2016</v>
      </c>
      <c r="G11" s="30" t="str">
        <f>VLOOKUP($B11,'Databáze_běžců+Startovka'!$B$6:$H$1026,6,FALSE)</f>
        <v>SKI-OB Šternberk</v>
      </c>
      <c r="H11" s="30" t="str">
        <f>VLOOKUP($B11,'Databáze_běžců+Startovka'!$B$6:$H$1026,7,FALSE)</f>
        <v>P</v>
      </c>
      <c r="I11" s="31">
        <f>VLOOKUP($B11,Časy!$B$3:$E$957,4,FALSE)</f>
        <v>1.4872685185185185E-2</v>
      </c>
    </row>
    <row r="12" spans="2:12" x14ac:dyDescent="0.25">
      <c r="B12" s="30">
        <f>Časy!B9</f>
        <v>120</v>
      </c>
      <c r="C12" s="64" t="str">
        <f>VLOOKUP($B12,'Databáze_běžců+Startovka'!$B$6:$H$1026,2,FALSE)</f>
        <v>Kropáček</v>
      </c>
      <c r="D12" s="64" t="str">
        <f>VLOOKUP($B12,'Databáze_běžců+Startovka'!$B$6:$H$1026,3,FALSE)</f>
        <v>Šimon</v>
      </c>
      <c r="E12" s="30" t="str">
        <f>VLOOKUP($B12,'Databáze_běžců+Startovka'!$B$6:$H$1026,4,FALSE)</f>
        <v>M</v>
      </c>
      <c r="F12" s="30">
        <f>VLOOKUP($B12,'Databáze_běžců+Startovka'!$B$6:$H$1026,5,FALSE)</f>
        <v>2014</v>
      </c>
      <c r="G12" s="30" t="str">
        <f>VLOOKUP($B12,'Databáze_běžců+Startovka'!$B$6:$H$1026,6,FALSE)</f>
        <v>SKI OB Šternberk</v>
      </c>
      <c r="H12" s="30" t="str">
        <f>VLOOKUP($B12,'Databáze_běžců+Startovka'!$B$6:$H$1026,7,FALSE)</f>
        <v>P</v>
      </c>
      <c r="I12" s="31">
        <f>VLOOKUP($B12,Časy!$B$3:$E$957,4,FALSE)</f>
        <v>1.5509259259259259E-2</v>
      </c>
    </row>
    <row r="13" spans="2:12" x14ac:dyDescent="0.25">
      <c r="B13" s="30">
        <f>Časy!B11</f>
        <v>113</v>
      </c>
      <c r="C13" s="64" t="str">
        <f>VLOOKUP($B13,'Databáze_běžců+Startovka'!$B$6:$H$1026,2,FALSE)</f>
        <v>Doležal</v>
      </c>
      <c r="D13" s="64" t="str">
        <f>VLOOKUP($B13,'Databáze_běžců+Startovka'!$B$6:$H$1026,3,FALSE)</f>
        <v>Matěj</v>
      </c>
      <c r="E13" s="30" t="str">
        <f>VLOOKUP($B13,'Databáze_běžců+Startovka'!$B$6:$H$1026,4,FALSE)</f>
        <v>M</v>
      </c>
      <c r="F13" s="30">
        <f>VLOOKUP($B13,'Databáze_běžců+Startovka'!$B$6:$H$1026,5,FALSE)</f>
        <v>2015</v>
      </c>
      <c r="G13" s="30" t="str">
        <f>VLOOKUP($B13,'Databáze_běžců+Startovka'!$B$6:$H$1026,6,FALSE)</f>
        <v>SK Vyhlídka Šternberk</v>
      </c>
      <c r="H13" s="30" t="str">
        <f>VLOOKUP($B13,'Databáze_běžců+Startovka'!$B$6:$H$1026,7,FALSE)</f>
        <v>P</v>
      </c>
      <c r="I13" s="31">
        <f>VLOOKUP($B13,Časy!$B$3:$E$957,4,FALSE)</f>
        <v>1.6469907407407409E-2</v>
      </c>
    </row>
    <row r="14" spans="2:12" x14ac:dyDescent="0.25">
      <c r="B14" s="30">
        <f>Časy!B12</f>
        <v>53</v>
      </c>
      <c r="C14" s="64" t="str">
        <f>VLOOKUP($B14,'Databáze_běžců+Startovka'!$B$6:$H$1026,2,FALSE)</f>
        <v>Gogela</v>
      </c>
      <c r="D14" s="64" t="str">
        <f>VLOOKUP($B14,'Databáze_běžců+Startovka'!$B$6:$H$1026,3,FALSE)</f>
        <v>Martin</v>
      </c>
      <c r="E14" s="30" t="str">
        <f>VLOOKUP($B14,'Databáze_běžců+Startovka'!$B$6:$H$1026,4,FALSE)</f>
        <v>M</v>
      </c>
      <c r="F14" s="30">
        <f>VLOOKUP($B14,'Databáze_běžců+Startovka'!$B$6:$H$1026,5,FALSE)</f>
        <v>2001</v>
      </c>
      <c r="G14" s="30" t="str">
        <f>VLOOKUP($B14,'Databáze_běžců+Startovka'!$B$6:$H$1026,6,FALSE)</f>
        <v>INOV8</v>
      </c>
      <c r="H14" s="30" t="str">
        <f>VLOOKUP($B14,'Databáze_běžců+Startovka'!$B$6:$H$1026,7,FALSE)</f>
        <v>muži A</v>
      </c>
      <c r="I14" s="31">
        <f>VLOOKUP($B14,Časy!$B$3:$E$957,4,FALSE)</f>
        <v>1.8263888888888889E-2</v>
      </c>
    </row>
    <row r="15" spans="2:12" x14ac:dyDescent="0.25">
      <c r="B15" s="30">
        <f>Časy!B13</f>
        <v>112</v>
      </c>
      <c r="C15" s="64" t="str">
        <f>VLOOKUP($B15,'Databáze_běžců+Startovka'!$B$6:$H$1026,2,FALSE)</f>
        <v>Doležalová</v>
      </c>
      <c r="D15" s="64" t="str">
        <f>VLOOKUP($B15,'Databáze_běžců+Startovka'!$B$6:$H$1026,3,FALSE)</f>
        <v>Anežka</v>
      </c>
      <c r="E15" s="30" t="str">
        <f>VLOOKUP($B15,'Databáze_běžců+Startovka'!$B$6:$H$1026,4,FALSE)</f>
        <v>Ž</v>
      </c>
      <c r="F15" s="30">
        <f>VLOOKUP($B15,'Databáze_běžců+Startovka'!$B$6:$H$1026,5,FALSE)</f>
        <v>2013</v>
      </c>
      <c r="G15" s="30" t="str">
        <f>VLOOKUP($B15,'Databáze_běžců+Startovka'!$B$6:$H$1026,6,FALSE)</f>
        <v>SK Vyhlídka Šternberk</v>
      </c>
      <c r="H15" s="30" t="str">
        <f>VLOOKUP($B15,'Databáze_běžců+Startovka'!$B$6:$H$1026,7,FALSE)</f>
        <v>P</v>
      </c>
      <c r="I15" s="31">
        <f>VLOOKUP($B15,Časy!$B$3:$E$957,4,FALSE)</f>
        <v>1.8553240740740742E-2</v>
      </c>
    </row>
    <row r="16" spans="2:12" x14ac:dyDescent="0.25">
      <c r="B16" s="30">
        <f>Časy!B14</f>
        <v>89</v>
      </c>
      <c r="C16" s="64" t="str">
        <f>VLOOKUP($B16,'Databáze_běžců+Startovka'!$B$6:$H$1026,2,FALSE)</f>
        <v>Blaha</v>
      </c>
      <c r="D16" s="64" t="str">
        <f>VLOOKUP($B16,'Databáze_běžců+Startovka'!$B$6:$H$1026,3,FALSE)</f>
        <v>Tomáš</v>
      </c>
      <c r="E16" s="30" t="str">
        <f>VLOOKUP($B16,'Databáze_běžců+Startovka'!$B$6:$H$1026,4,FALSE)</f>
        <v>M</v>
      </c>
      <c r="F16" s="30">
        <f>VLOOKUP($B16,'Databáze_běžců+Startovka'!$B$6:$H$1026,5,FALSE)</f>
        <v>1976</v>
      </c>
      <c r="G16" s="30" t="str">
        <f>VLOOKUP($B16,'Databáze_běžců+Startovka'!$B$6:$H$1026,6,FALSE)</f>
        <v>AK Kroměříž</v>
      </c>
      <c r="H16" s="30" t="str">
        <f>VLOOKUP($B16,'Databáze_běžců+Startovka'!$B$6:$H$1026,7,FALSE)</f>
        <v>muži B</v>
      </c>
      <c r="I16" s="31">
        <f>VLOOKUP($B16,Časy!$B$3:$E$957,4,FALSE)</f>
        <v>1.9409722222222221E-2</v>
      </c>
    </row>
    <row r="17" spans="2:9" x14ac:dyDescent="0.25">
      <c r="B17" s="30">
        <f>Časy!B15</f>
        <v>56</v>
      </c>
      <c r="C17" s="64" t="str">
        <f>VLOOKUP($B17,'Databáze_běžců+Startovka'!$B$6:$H$1026,2,FALSE)</f>
        <v>Dvořák</v>
      </c>
      <c r="D17" s="64" t="str">
        <f>VLOOKUP($B17,'Databáze_běžců+Startovka'!$B$6:$H$1026,3,FALSE)</f>
        <v>Pavel</v>
      </c>
      <c r="E17" s="30" t="str">
        <f>VLOOKUP($B17,'Databáze_běžců+Startovka'!$B$6:$H$1026,4,FALSE)</f>
        <v>M</v>
      </c>
      <c r="F17" s="30">
        <f>VLOOKUP($B17,'Databáze_běžců+Startovka'!$B$6:$H$1026,5,FALSE)</f>
        <v>1982</v>
      </c>
      <c r="G17" s="30" t="str">
        <f>VLOOKUP($B17,'Databáze_běžců+Startovka'!$B$6:$H$1026,6,FALSE)</f>
        <v>Biatlon Prostějov</v>
      </c>
      <c r="H17" s="30" t="str">
        <f>VLOOKUP($B17,'Databáze_běžců+Startovka'!$B$6:$H$1026,7,FALSE)</f>
        <v>muži B</v>
      </c>
      <c r="I17" s="31">
        <f>VLOOKUP($B17,Časy!$B$3:$E$957,4,FALSE)</f>
        <v>1.9502314814814816E-2</v>
      </c>
    </row>
    <row r="18" spans="2:9" x14ac:dyDescent="0.25">
      <c r="B18" s="30">
        <f>Časy!B16</f>
        <v>45</v>
      </c>
      <c r="C18" s="64" t="str">
        <f>VLOOKUP($B18,'Databáze_běžců+Startovka'!$B$6:$H$1026,2,FALSE)</f>
        <v>Lachnit</v>
      </c>
      <c r="D18" s="64" t="str">
        <f>VLOOKUP($B18,'Databáze_běžců+Startovka'!$B$6:$H$1026,3,FALSE)</f>
        <v>Jan</v>
      </c>
      <c r="E18" s="30" t="str">
        <f>VLOOKUP($B18,'Databáze_běžců+Startovka'!$B$6:$H$1026,4,FALSE)</f>
        <v>M</v>
      </c>
      <c r="F18" s="30">
        <f>VLOOKUP($B18,'Databáze_běžců+Startovka'!$B$6:$H$1026,5,FALSE)</f>
        <v>1980</v>
      </c>
      <c r="G18" s="30" t="str">
        <f>VLOOKUP($B18,'Databáze_běžců+Startovka'!$B$6:$H$1026,6,FALSE)</f>
        <v>TJ Liga 100 Olomouc</v>
      </c>
      <c r="H18" s="30" t="str">
        <f>VLOOKUP($B18,'Databáze_běžců+Startovka'!$B$6:$H$1026,7,FALSE)</f>
        <v>muži B</v>
      </c>
      <c r="I18" s="31">
        <f>VLOOKUP($B18,Časy!$B$3:$E$957,4,FALSE)</f>
        <v>1.9699074074074074E-2</v>
      </c>
    </row>
    <row r="19" spans="2:9" x14ac:dyDescent="0.25">
      <c r="B19" s="30">
        <f>Časy!B17</f>
        <v>31</v>
      </c>
      <c r="C19" s="64" t="str">
        <f>VLOOKUP($B19,'Databáze_běžců+Startovka'!$B$6:$H$1026,2,FALSE)</f>
        <v>Kučera</v>
      </c>
      <c r="D19" s="64" t="str">
        <f>VLOOKUP($B19,'Databáze_běžců+Startovka'!$B$6:$H$1026,3,FALSE)</f>
        <v>Petr</v>
      </c>
      <c r="E19" s="30" t="str">
        <f>VLOOKUP($B19,'Databáze_běžců+Startovka'!$B$6:$H$1026,4,FALSE)</f>
        <v>M</v>
      </c>
      <c r="F19" s="30">
        <f>VLOOKUP($B19,'Databáze_běžců+Startovka'!$B$6:$H$1026,5,FALSE)</f>
        <v>1975</v>
      </c>
      <c r="G19" s="30" t="str">
        <f>VLOOKUP($B19,'Databáze_běžců+Startovka'!$B$6:$H$1026,6,FALSE)</f>
        <v>KESBUK Grygov</v>
      </c>
      <c r="H19" s="30" t="str">
        <f>VLOOKUP($B19,'Databáze_běžců+Startovka'!$B$6:$H$1026,7,FALSE)</f>
        <v>muži B</v>
      </c>
      <c r="I19" s="31">
        <f>VLOOKUP($B19,Časy!$B$3:$E$957,4,FALSE)</f>
        <v>2.0034722222222221E-2</v>
      </c>
    </row>
    <row r="20" spans="2:9" x14ac:dyDescent="0.25">
      <c r="B20" s="30">
        <f>Časy!B18</f>
        <v>63</v>
      </c>
      <c r="C20" s="64" t="str">
        <f>VLOOKUP($B20,'Databáze_běžců+Startovka'!$B$6:$H$1026,2,FALSE)</f>
        <v>Polák</v>
      </c>
      <c r="D20" s="64" t="str">
        <f>VLOOKUP($B20,'Databáze_běžců+Startovka'!$B$6:$H$1026,3,FALSE)</f>
        <v>Radek</v>
      </c>
      <c r="E20" s="30" t="str">
        <f>VLOOKUP($B20,'Databáze_běžců+Startovka'!$B$6:$H$1026,4,FALSE)</f>
        <v>M</v>
      </c>
      <c r="F20" s="30">
        <f>VLOOKUP($B20,'Databáze_běžců+Startovka'!$B$6:$H$1026,5,FALSE)</f>
        <v>1979</v>
      </c>
      <c r="G20" s="30" t="str">
        <f>VLOOKUP($B20,'Databáze_běžců+Startovka'!$B$6:$H$1026,6,FALSE)</f>
        <v>TJ Tršice</v>
      </c>
      <c r="H20" s="30" t="str">
        <f>VLOOKUP($B20,'Databáze_běžců+Startovka'!$B$6:$H$1026,7,FALSE)</f>
        <v>muži B</v>
      </c>
      <c r="I20" s="31">
        <f>VLOOKUP($B20,Časy!$B$3:$E$957,4,FALSE)</f>
        <v>2.0069444444444445E-2</v>
      </c>
    </row>
    <row r="21" spans="2:9" x14ac:dyDescent="0.25">
      <c r="B21" s="30">
        <f>Časy!B19</f>
        <v>85</v>
      </c>
      <c r="C21" s="64" t="str">
        <f>VLOOKUP($B21,'Databáze_běžců+Startovka'!$B$6:$H$1026,2,FALSE)</f>
        <v>Krátký</v>
      </c>
      <c r="D21" s="64" t="str">
        <f>VLOOKUP($B21,'Databáze_běžců+Startovka'!$B$6:$H$1026,3,FALSE)</f>
        <v>Tomáš</v>
      </c>
      <c r="E21" s="30" t="str">
        <f>VLOOKUP($B21,'Databáze_běžců+Startovka'!$B$6:$H$1026,4,FALSE)</f>
        <v>M</v>
      </c>
      <c r="F21" s="30">
        <f>VLOOKUP($B21,'Databáze_běžců+Startovka'!$B$6:$H$1026,5,FALSE)</f>
        <v>1985</v>
      </c>
      <c r="G21" s="30" t="str">
        <f>VLOOKUP($B21,'Databáze_běžců+Startovka'!$B$6:$H$1026,6,FALSE)</f>
        <v>TJ Liga 100 Olomouc</v>
      </c>
      <c r="H21" s="30" t="str">
        <f>VLOOKUP($B21,'Databáze_běžců+Startovka'!$B$6:$H$1026,7,FALSE)</f>
        <v>muži A</v>
      </c>
      <c r="I21" s="31">
        <f>VLOOKUP($B21,Časy!$B$3:$E$957,4,FALSE)</f>
        <v>2.0254629629629629E-2</v>
      </c>
    </row>
    <row r="22" spans="2:9" x14ac:dyDescent="0.25">
      <c r="B22" s="30">
        <f>Časy!B20</f>
        <v>8</v>
      </c>
      <c r="C22" s="64" t="str">
        <f>VLOOKUP($B22,'Databáze_běžců+Startovka'!$B$6:$H$1026,2,FALSE)</f>
        <v>Krejčí</v>
      </c>
      <c r="D22" s="64" t="str">
        <f>VLOOKUP($B22,'Databáze_běžců+Startovka'!$B$6:$H$1026,3,FALSE)</f>
        <v xml:space="preserve">Zdeněk </v>
      </c>
      <c r="E22" s="30" t="str">
        <f>VLOOKUP($B22,'Databáze_běžců+Startovka'!$B$6:$H$1026,4,FALSE)</f>
        <v>M</v>
      </c>
      <c r="F22" s="30">
        <f>VLOOKUP($B22,'Databáze_běžců+Startovka'!$B$6:$H$1026,5,FALSE)</f>
        <v>1988</v>
      </c>
      <c r="G22" s="30" t="str">
        <f>VLOOKUP($B22,'Databáze_běžců+Startovka'!$B$6:$H$1026,6,FALSE)</f>
        <v>TJ Liga 100 Olomouc</v>
      </c>
      <c r="H22" s="30" t="str">
        <f>VLOOKUP($B22,'Databáze_běžců+Startovka'!$B$6:$H$1026,7,FALSE)</f>
        <v>muži A</v>
      </c>
      <c r="I22" s="31">
        <f>VLOOKUP($B22,Časy!$B$3:$E$957,4,FALSE)</f>
        <v>2.0324074074074074E-2</v>
      </c>
    </row>
    <row r="23" spans="2:9" x14ac:dyDescent="0.25">
      <c r="B23" s="30">
        <f>Časy!B21</f>
        <v>46</v>
      </c>
      <c r="C23" s="64" t="str">
        <f>VLOOKUP($B23,'Databáze_běžců+Startovka'!$B$6:$H$1026,2,FALSE)</f>
        <v>Máčala</v>
      </c>
      <c r="D23" s="64" t="str">
        <f>VLOOKUP($B23,'Databáze_běžců+Startovka'!$B$6:$H$1026,3,FALSE)</f>
        <v>Antonín</v>
      </c>
      <c r="E23" s="30" t="str">
        <f>VLOOKUP($B23,'Databáze_běžců+Startovka'!$B$6:$H$1026,4,FALSE)</f>
        <v>M</v>
      </c>
      <c r="F23" s="30">
        <f>VLOOKUP($B23,'Databáze_běžců+Startovka'!$B$6:$H$1026,5,FALSE)</f>
        <v>2008</v>
      </c>
      <c r="G23" s="30" t="str">
        <f>VLOOKUP($B23,'Databáze_běžců+Startovka'!$B$6:$H$1026,6,FALSE)</f>
        <v>SKI-OB Šternberk</v>
      </c>
      <c r="H23" s="30" t="str">
        <f>VLOOKUP($B23,'Databáze_běžců+Startovka'!$B$6:$H$1026,7,FALSE)</f>
        <v>muži A</v>
      </c>
      <c r="I23" s="31">
        <f>VLOOKUP($B23,Časy!$B$3:$E$957,4,FALSE)</f>
        <v>2.0347222222222221E-2</v>
      </c>
    </row>
    <row r="24" spans="2:9" x14ac:dyDescent="0.25">
      <c r="B24" s="30">
        <f>Časy!B22</f>
        <v>19</v>
      </c>
      <c r="C24" s="64" t="str">
        <f>VLOOKUP($B24,'Databáze_běžců+Startovka'!$B$6:$H$1026,2,FALSE)</f>
        <v>Sásová</v>
      </c>
      <c r="D24" s="64" t="str">
        <f>VLOOKUP($B24,'Databáze_běžců+Startovka'!$B$6:$H$1026,3,FALSE)</f>
        <v>Katrin</v>
      </c>
      <c r="E24" s="30" t="str">
        <f>VLOOKUP($B24,'Databáze_běžců+Startovka'!$B$6:$H$1026,4,FALSE)</f>
        <v>Ž</v>
      </c>
      <c r="F24" s="30">
        <f>VLOOKUP($B24,'Databáze_běžců+Startovka'!$B$6:$H$1026,5,FALSE)</f>
        <v>1998</v>
      </c>
      <c r="G24" s="30" t="str">
        <f>VLOOKUP($B24,'Databáze_běžců+Startovka'!$B$6:$H$1026,6,FALSE)</f>
        <v>AK Šternberk</v>
      </c>
      <c r="H24" s="30" t="str">
        <f>VLOOKUP($B24,'Databáze_běžců+Startovka'!$B$6:$H$1026,7,FALSE)</f>
        <v>ženy F</v>
      </c>
      <c r="I24" s="31">
        <f>VLOOKUP($B24,Časy!$B$3:$E$957,4,FALSE)</f>
        <v>2.0509259259259258E-2</v>
      </c>
    </row>
    <row r="25" spans="2:9" x14ac:dyDescent="0.25">
      <c r="B25" s="30">
        <f>Časy!B23</f>
        <v>22</v>
      </c>
      <c r="C25" s="64" t="str">
        <f>VLOOKUP($B25,'Databáze_běžců+Startovka'!$B$6:$H$1026,2,FALSE)</f>
        <v xml:space="preserve">Lubrich </v>
      </c>
      <c r="D25" s="64" t="str">
        <f>VLOOKUP($B25,'Databáze_běžců+Startovka'!$B$6:$H$1026,3,FALSE)</f>
        <v>Marek</v>
      </c>
      <c r="E25" s="30" t="str">
        <f>VLOOKUP($B25,'Databáze_běžců+Startovka'!$B$6:$H$1026,4,FALSE)</f>
        <v>M</v>
      </c>
      <c r="F25" s="30">
        <f>VLOOKUP($B25,'Databáze_běžců+Startovka'!$B$6:$H$1026,5,FALSE)</f>
        <v>1974</v>
      </c>
      <c r="G25" s="30" t="str">
        <f>VLOOKUP($B25,'Databáze_běžců+Startovka'!$B$6:$H$1026,6,FALSE)</f>
        <v>SKI OB Šternberk</v>
      </c>
      <c r="H25" s="30" t="str">
        <f>VLOOKUP($B25,'Databáze_běžců+Startovka'!$B$6:$H$1026,7,FALSE)</f>
        <v>muži C</v>
      </c>
      <c r="I25" s="31">
        <f>VLOOKUP($B25,Časy!$B$3:$E$957,4,FALSE)</f>
        <v>2.074074074074074E-2</v>
      </c>
    </row>
    <row r="26" spans="2:9" x14ac:dyDescent="0.25">
      <c r="B26" s="30">
        <f>Časy!B24</f>
        <v>52</v>
      </c>
      <c r="C26" s="64" t="str">
        <f>VLOOKUP($B26,'Databáze_běžců+Startovka'!$B$6:$H$1026,2,FALSE)</f>
        <v>Berger</v>
      </c>
      <c r="D26" s="64" t="str">
        <f>VLOOKUP($B26,'Databáze_běžců+Startovka'!$B$6:$H$1026,3,FALSE)</f>
        <v>Jan</v>
      </c>
      <c r="E26" s="30" t="str">
        <f>VLOOKUP($B26,'Databáze_běžců+Startovka'!$B$6:$H$1026,4,FALSE)</f>
        <v>M</v>
      </c>
      <c r="F26" s="30">
        <f>VLOOKUP($B26,'Databáze_běžců+Startovka'!$B$6:$H$1026,5,FALSE)</f>
        <v>2000</v>
      </c>
      <c r="G26" s="30" t="str">
        <f>VLOOKUP($B26,'Databáze_běžců+Startovka'!$B$6:$H$1026,6,FALSE)</f>
        <v>AK Olomouc</v>
      </c>
      <c r="H26" s="30" t="str">
        <f>VLOOKUP($B26,'Databáze_běžců+Startovka'!$B$6:$H$1026,7,FALSE)</f>
        <v>muži A</v>
      </c>
      <c r="I26" s="31">
        <f>VLOOKUP($B26,Časy!$B$3:$E$957,4,FALSE)</f>
        <v>2.0960648148148148E-2</v>
      </c>
    </row>
    <row r="27" spans="2:9" x14ac:dyDescent="0.25">
      <c r="B27" s="30">
        <f>Časy!B25</f>
        <v>28</v>
      </c>
      <c r="C27" s="64" t="str">
        <f>VLOOKUP($B27,'Databáze_běžců+Startovka'!$B$6:$H$1026,2,FALSE)</f>
        <v>Pollak</v>
      </c>
      <c r="D27" s="64" t="str">
        <f>VLOOKUP($B27,'Databáze_běžců+Startovka'!$B$6:$H$1026,3,FALSE)</f>
        <v>Pavel</v>
      </c>
      <c r="E27" s="30" t="str">
        <f>VLOOKUP($B27,'Databáze_běžců+Startovka'!$B$6:$H$1026,4,FALSE)</f>
        <v>M</v>
      </c>
      <c r="F27" s="30">
        <f>VLOOKUP($B27,'Databáze_běžců+Startovka'!$B$6:$H$1026,5,FALSE)</f>
        <v>1980</v>
      </c>
      <c r="G27" s="30" t="str">
        <f>VLOOKUP($B27,'Databáze_běžců+Startovka'!$B$6:$H$1026,6,FALSE)</f>
        <v>Hranice</v>
      </c>
      <c r="H27" s="30" t="str">
        <f>VLOOKUP($B27,'Databáze_běžců+Startovka'!$B$6:$H$1026,7,FALSE)</f>
        <v>muži B</v>
      </c>
      <c r="I27" s="31">
        <f>VLOOKUP($B27,Časy!$B$3:$E$957,4,FALSE)</f>
        <v>2.1087962962962965E-2</v>
      </c>
    </row>
    <row r="28" spans="2:9" x14ac:dyDescent="0.25">
      <c r="B28" s="30">
        <f>Časy!B26</f>
        <v>75</v>
      </c>
      <c r="C28" s="64" t="str">
        <f>VLOOKUP($B28,'Databáze_běžců+Startovka'!$B$6:$H$1026,2,FALSE)</f>
        <v>Matoušek</v>
      </c>
      <c r="D28" s="64" t="str">
        <f>VLOOKUP($B28,'Databáze_běžců+Startovka'!$B$6:$H$1026,3,FALSE)</f>
        <v>Jan</v>
      </c>
      <c r="E28" s="30" t="str">
        <f>VLOOKUP($B28,'Databáze_běžců+Startovka'!$B$6:$H$1026,4,FALSE)</f>
        <v>M</v>
      </c>
      <c r="F28" s="30">
        <f>VLOOKUP($B28,'Databáze_běžců+Startovka'!$B$6:$H$1026,5,FALSE)</f>
        <v>2009</v>
      </c>
      <c r="G28" s="30" t="str">
        <f>VLOOKUP($B28,'Databáze_běžců+Startovka'!$B$6:$H$1026,6,FALSE)</f>
        <v>SKI-OB Šternberk</v>
      </c>
      <c r="H28" s="30" t="str">
        <f>VLOOKUP($B28,'Databáze_běžců+Startovka'!$B$6:$H$1026,7,FALSE)</f>
        <v>muži A</v>
      </c>
      <c r="I28" s="31">
        <f>VLOOKUP($B28,Časy!$B$3:$E$957,4,FALSE)</f>
        <v>2.1435185185185186E-2</v>
      </c>
    </row>
    <row r="29" spans="2:9" x14ac:dyDescent="0.25">
      <c r="B29" s="30">
        <f>Časy!B27</f>
        <v>2</v>
      </c>
      <c r="C29" s="64" t="str">
        <f>VLOOKUP($B29,'Databáze_běžců+Startovka'!$B$6:$H$1026,2,FALSE)</f>
        <v>Špičáková</v>
      </c>
      <c r="D29" s="64" t="str">
        <f>VLOOKUP($B29,'Databáze_běžců+Startovka'!$B$6:$H$1026,3,FALSE)</f>
        <v>Jitka</v>
      </c>
      <c r="E29" s="30" t="str">
        <f>VLOOKUP($B29,'Databáze_běžců+Startovka'!$B$6:$H$1026,4,FALSE)</f>
        <v>Ž</v>
      </c>
      <c r="F29" s="30">
        <f>VLOOKUP($B29,'Databáze_běžců+Startovka'!$B$6:$H$1026,5,FALSE)</f>
        <v>1987</v>
      </c>
      <c r="G29" s="30" t="str">
        <f>VLOOKUP($B29,'Databáze_běžců+Startovka'!$B$6:$H$1026,6,FALSE)</f>
        <v>Liga 100</v>
      </c>
      <c r="H29" s="30" t="str">
        <f>VLOOKUP($B29,'Databáze_běžců+Startovka'!$B$6:$H$1026,7,FALSE)</f>
        <v>ženy F</v>
      </c>
      <c r="I29" s="31">
        <f>VLOOKUP($B29,Časy!$B$3:$E$957,4,FALSE)</f>
        <v>2.1574074074074075E-2</v>
      </c>
    </row>
    <row r="30" spans="2:9" x14ac:dyDescent="0.25">
      <c r="B30" s="30">
        <f>Časy!B28</f>
        <v>76</v>
      </c>
      <c r="C30" s="64" t="str">
        <f>VLOOKUP($B30,'Databáze_běžců+Startovka'!$B$6:$H$1026,2,FALSE)</f>
        <v>Štěpán</v>
      </c>
      <c r="D30" s="64" t="str">
        <f>VLOOKUP($B30,'Databáze_běžců+Startovka'!$B$6:$H$1026,3,FALSE)</f>
        <v>Marek</v>
      </c>
      <c r="E30" s="30" t="str">
        <f>VLOOKUP($B30,'Databáze_běžců+Startovka'!$B$6:$H$1026,4,FALSE)</f>
        <v>M</v>
      </c>
      <c r="F30" s="30">
        <f>VLOOKUP($B30,'Databáze_běžců+Startovka'!$B$6:$H$1026,5,FALSE)</f>
        <v>1972</v>
      </c>
      <c r="G30" s="30" t="str">
        <f>VLOOKUP($B30,'Databáze_běžců+Startovka'!$B$6:$H$1026,6,FALSE)</f>
        <v>TJ Sokol Týn n. Bečvou</v>
      </c>
      <c r="H30" s="30" t="str">
        <f>VLOOKUP($B30,'Databáze_běžců+Startovka'!$B$6:$H$1026,7,FALSE)</f>
        <v>muži C</v>
      </c>
      <c r="I30" s="31">
        <f>VLOOKUP($B30,Časy!$B$3:$E$957,4,FALSE)</f>
        <v>2.1678240740740741E-2</v>
      </c>
    </row>
    <row r="31" spans="2:9" x14ac:dyDescent="0.25">
      <c r="B31" s="30">
        <f>Časy!B29</f>
        <v>83</v>
      </c>
      <c r="C31" s="64" t="str">
        <f>VLOOKUP($B31,'Databáze_běžců+Startovka'!$B$6:$H$1026,2,FALSE)</f>
        <v>Kubánek</v>
      </c>
      <c r="D31" s="64" t="str">
        <f>VLOOKUP($B31,'Databáze_běžců+Startovka'!$B$6:$H$1026,3,FALSE)</f>
        <v>Martin</v>
      </c>
      <c r="E31" s="30" t="str">
        <f>VLOOKUP($B31,'Databáze_běžců+Startovka'!$B$6:$H$1026,4,FALSE)</f>
        <v>M</v>
      </c>
      <c r="F31" s="30">
        <f>VLOOKUP($B31,'Databáze_běžců+Startovka'!$B$6:$H$1026,5,FALSE)</f>
        <v>1986</v>
      </c>
      <c r="G31" s="30" t="str">
        <f>VLOOKUP($B31,'Databáze_běžců+Startovka'!$B$6:$H$1026,6,FALSE)</f>
        <v>TJ Sokol Šternberk</v>
      </c>
      <c r="H31" s="30" t="str">
        <f>VLOOKUP($B31,'Databáze_běžců+Startovka'!$B$6:$H$1026,7,FALSE)</f>
        <v>muži A</v>
      </c>
      <c r="I31" s="31">
        <f>VLOOKUP($B31,Časy!$B$3:$E$957,4,FALSE)</f>
        <v>2.179398148148148E-2</v>
      </c>
    </row>
    <row r="32" spans="2:9" x14ac:dyDescent="0.25">
      <c r="B32" s="30">
        <f>Časy!B30</f>
        <v>73</v>
      </c>
      <c r="C32" s="64" t="str">
        <f>VLOOKUP($B32,'Databáze_běžců+Startovka'!$B$6:$H$1026,2,FALSE)</f>
        <v>Vašut</v>
      </c>
      <c r="D32" s="64" t="str">
        <f>VLOOKUP($B32,'Databáze_běžců+Startovka'!$B$6:$H$1026,3,FALSE)</f>
        <v>Jakub</v>
      </c>
      <c r="E32" s="30" t="str">
        <f>VLOOKUP($B32,'Databáze_běžců+Startovka'!$B$6:$H$1026,4,FALSE)</f>
        <v>M</v>
      </c>
      <c r="F32" s="30">
        <f>VLOOKUP($B32,'Databáze_běžců+Startovka'!$B$6:$H$1026,5,FALSE)</f>
        <v>1987</v>
      </c>
      <c r="G32" s="30" t="str">
        <f>VLOOKUP($B32,'Databáze_běžců+Startovka'!$B$6:$H$1026,6,FALSE)</f>
        <v>TJ Liga 100 Olomouc</v>
      </c>
      <c r="H32" s="30" t="str">
        <f>VLOOKUP($B32,'Databáze_běžců+Startovka'!$B$6:$H$1026,7,FALSE)</f>
        <v>muži A</v>
      </c>
      <c r="I32" s="31">
        <f>VLOOKUP($B32,Časy!$B$3:$E$957,4,FALSE)</f>
        <v>2.1874999999999999E-2</v>
      </c>
    </row>
    <row r="33" spans="2:9" x14ac:dyDescent="0.25">
      <c r="B33" s="30">
        <f>Časy!B31</f>
        <v>48</v>
      </c>
      <c r="C33" s="64" t="str">
        <f>VLOOKUP($B33,'Databáze_běžců+Startovka'!$B$6:$H$1026,2,FALSE)</f>
        <v>Gottwald</v>
      </c>
      <c r="D33" s="64" t="str">
        <f>VLOOKUP($B33,'Databáze_běžců+Startovka'!$B$6:$H$1026,3,FALSE)</f>
        <v>Jan</v>
      </c>
      <c r="E33" s="30" t="str">
        <f>VLOOKUP($B33,'Databáze_běžců+Startovka'!$B$6:$H$1026,4,FALSE)</f>
        <v>M</v>
      </c>
      <c r="F33" s="30">
        <f>VLOOKUP($B33,'Databáze_běžců+Startovka'!$B$6:$H$1026,5,FALSE)</f>
        <v>1980</v>
      </c>
      <c r="G33" s="30" t="str">
        <f>VLOOKUP($B33,'Databáze_běžců+Startovka'!$B$6:$H$1026,6,FALSE)</f>
        <v>Agentura 26</v>
      </c>
      <c r="H33" s="30" t="str">
        <f>VLOOKUP($B33,'Databáze_běžců+Startovka'!$B$6:$H$1026,7,FALSE)</f>
        <v>muži B</v>
      </c>
      <c r="I33" s="31">
        <f>VLOOKUP($B33,Časy!$B$3:$E$957,4,FALSE)</f>
        <v>2.1909722222222223E-2</v>
      </c>
    </row>
    <row r="34" spans="2:9" x14ac:dyDescent="0.25">
      <c r="B34" s="30">
        <f>Časy!B32</f>
        <v>13</v>
      </c>
      <c r="C34" s="64" t="str">
        <f>VLOOKUP($B34,'Databáze_běžců+Startovka'!$B$6:$H$1026,2,FALSE)</f>
        <v>Kašpárek</v>
      </c>
      <c r="D34" s="64" t="str">
        <f>VLOOKUP($B34,'Databáze_běžců+Startovka'!$B$6:$H$1026,3,FALSE)</f>
        <v>Tomáš</v>
      </c>
      <c r="E34" s="30" t="str">
        <f>VLOOKUP($B34,'Databáze_běžců+Startovka'!$B$6:$H$1026,4,FALSE)</f>
        <v>M</v>
      </c>
      <c r="F34" s="30">
        <f>VLOOKUP($B34,'Databáze_běžců+Startovka'!$B$6:$H$1026,5,FALSE)</f>
        <v>1973</v>
      </c>
      <c r="G34" s="30" t="str">
        <f>VLOOKUP($B34,'Databáze_běžců+Startovka'!$B$6:$H$1026,6,FALSE)</f>
        <v>PIVI Team</v>
      </c>
      <c r="H34" s="30" t="str">
        <f>VLOOKUP($B34,'Databáze_běžců+Startovka'!$B$6:$H$1026,7,FALSE)</f>
        <v>muži C</v>
      </c>
      <c r="I34" s="31">
        <f>VLOOKUP($B34,Časy!$B$3:$E$957,4,FALSE)</f>
        <v>2.1967592592592594E-2</v>
      </c>
    </row>
    <row r="35" spans="2:9" x14ac:dyDescent="0.25">
      <c r="B35" s="30">
        <f>Časy!B33</f>
        <v>14</v>
      </c>
      <c r="C35" s="64" t="str">
        <f>VLOOKUP($B35,'Databáze_běžců+Startovka'!$B$6:$H$1026,2,FALSE)</f>
        <v>Kučera</v>
      </c>
      <c r="D35" s="64" t="str">
        <f>VLOOKUP($B35,'Databáze_běžců+Startovka'!$B$6:$H$1026,3,FALSE)</f>
        <v>Pavel</v>
      </c>
      <c r="E35" s="30" t="str">
        <f>VLOOKUP($B35,'Databáze_běžců+Startovka'!$B$6:$H$1026,4,FALSE)</f>
        <v>M</v>
      </c>
      <c r="F35" s="30">
        <f>VLOOKUP($B35,'Databáze_běžců+Startovka'!$B$6:$H$1026,5,FALSE)</f>
        <v>1987</v>
      </c>
      <c r="G35" s="30" t="str">
        <f>VLOOKUP($B35,'Databáze_běžců+Startovka'!$B$6:$H$1026,6,FALSE)</f>
        <v>Atletika Alojzov</v>
      </c>
      <c r="H35" s="30" t="str">
        <f>VLOOKUP($B35,'Databáze_běžců+Startovka'!$B$6:$H$1026,7,FALSE)</f>
        <v>muži A</v>
      </c>
      <c r="I35" s="31">
        <f>VLOOKUP($B35,Časy!$B$3:$E$957,4,FALSE)</f>
        <v>2.2013888888888888E-2</v>
      </c>
    </row>
    <row r="36" spans="2:9" x14ac:dyDescent="0.25">
      <c r="B36" s="30">
        <f>Časy!B34</f>
        <v>38</v>
      </c>
      <c r="C36" s="64" t="str">
        <f>VLOOKUP($B36,'Databáze_běžců+Startovka'!$B$6:$H$1026,2,FALSE)</f>
        <v>Kamínková</v>
      </c>
      <c r="D36" s="64" t="str">
        <f>VLOOKUP($B36,'Databáze_běžců+Startovka'!$B$6:$H$1026,3,FALSE)</f>
        <v>Petra</v>
      </c>
      <c r="E36" s="30" t="str">
        <f>VLOOKUP($B36,'Databáze_běžců+Startovka'!$B$6:$H$1026,4,FALSE)</f>
        <v>Ž</v>
      </c>
      <c r="F36" s="30">
        <f>VLOOKUP($B36,'Databáze_běžců+Startovka'!$B$6:$H$1026,5,FALSE)</f>
        <v>1973</v>
      </c>
      <c r="G36" s="30" t="str">
        <f>VLOOKUP($B36,'Databáze_běžců+Startovka'!$B$6:$H$1026,6,FALSE)</f>
        <v>Kopeček</v>
      </c>
      <c r="H36" s="30" t="str">
        <f>VLOOKUP($B36,'Databáze_běžců+Startovka'!$B$6:$H$1026,7,FALSE)</f>
        <v>ženy H</v>
      </c>
      <c r="I36" s="31">
        <f>VLOOKUP($B36,Časy!$B$3:$E$957,4,FALSE)</f>
        <v>2.2256944444444444E-2</v>
      </c>
    </row>
    <row r="37" spans="2:9" x14ac:dyDescent="0.25">
      <c r="B37" s="30">
        <f>Časy!B35</f>
        <v>16</v>
      </c>
      <c r="C37" s="64" t="str">
        <f>VLOOKUP($B37,'Databáze_běžců+Startovka'!$B$6:$H$1026,2,FALSE)</f>
        <v>Ondrušík</v>
      </c>
      <c r="D37" s="64" t="str">
        <f>VLOOKUP($B37,'Databáze_běžců+Startovka'!$B$6:$H$1026,3,FALSE)</f>
        <v>Kateřina</v>
      </c>
      <c r="E37" s="30" t="str">
        <f>VLOOKUP($B37,'Databáze_běžců+Startovka'!$B$6:$H$1026,4,FALSE)</f>
        <v>Ž</v>
      </c>
      <c r="F37" s="30">
        <f>VLOOKUP($B37,'Databáze_běžců+Startovka'!$B$6:$H$1026,5,FALSE)</f>
        <v>1983</v>
      </c>
      <c r="G37" s="30" t="str">
        <f>VLOOKUP($B37,'Databáze_běžců+Startovka'!$B$6:$H$1026,6,FALSE)</f>
        <v>AK Šternberk</v>
      </c>
      <c r="H37" s="30" t="str">
        <f>VLOOKUP($B37,'Databáze_běžců+Startovka'!$B$6:$H$1026,7,FALSE)</f>
        <v>ženy G</v>
      </c>
      <c r="I37" s="31">
        <f>VLOOKUP($B37,Časy!$B$3:$E$957,4,FALSE)</f>
        <v>2.2395833333333334E-2</v>
      </c>
    </row>
    <row r="38" spans="2:9" x14ac:dyDescent="0.25">
      <c r="B38" s="30">
        <f>Časy!B36</f>
        <v>15</v>
      </c>
      <c r="C38" s="64" t="str">
        <f>VLOOKUP($B38,'Databáze_běžců+Startovka'!$B$6:$H$1026,2,FALSE)</f>
        <v>Franek</v>
      </c>
      <c r="D38" s="64" t="str">
        <f>VLOOKUP($B38,'Databáze_běžců+Startovka'!$B$6:$H$1026,3,FALSE)</f>
        <v>Jakub</v>
      </c>
      <c r="E38" s="30" t="str">
        <f>VLOOKUP($B38,'Databáze_běžců+Startovka'!$B$6:$H$1026,4,FALSE)</f>
        <v>M</v>
      </c>
      <c r="F38" s="30">
        <f>VLOOKUP($B38,'Databáze_běžců+Startovka'!$B$6:$H$1026,5,FALSE)</f>
        <v>1993</v>
      </c>
      <c r="G38" s="30">
        <f>VLOOKUP($B38,'Databáze_běžců+Startovka'!$B$6:$H$1026,6,FALSE)</f>
        <v>0</v>
      </c>
      <c r="H38" s="30" t="str">
        <f>VLOOKUP($B38,'Databáze_běžců+Startovka'!$B$6:$H$1026,7,FALSE)</f>
        <v>muži A</v>
      </c>
      <c r="I38" s="31">
        <f>VLOOKUP($B38,Časy!$B$3:$E$957,4,FALSE)</f>
        <v>2.2638888888888889E-2</v>
      </c>
    </row>
    <row r="39" spans="2:9" x14ac:dyDescent="0.25">
      <c r="B39" s="30">
        <f>Časy!B37</f>
        <v>71</v>
      </c>
      <c r="C39" s="64" t="str">
        <f>VLOOKUP($B39,'Databáze_běžců+Startovka'!$B$6:$H$1026,2,FALSE)</f>
        <v>Menšík</v>
      </c>
      <c r="D39" s="64" t="str">
        <f>VLOOKUP($B39,'Databáze_běžců+Startovka'!$B$6:$H$1026,3,FALSE)</f>
        <v>Vladimír</v>
      </c>
      <c r="E39" s="30" t="str">
        <f>VLOOKUP($B39,'Databáze_běžců+Startovka'!$B$6:$H$1026,4,FALSE)</f>
        <v>M</v>
      </c>
      <c r="F39" s="30">
        <f>VLOOKUP($B39,'Databáze_běžců+Startovka'!$B$6:$H$1026,5,FALSE)</f>
        <v>1985</v>
      </c>
      <c r="G39" s="30" t="str">
        <f>VLOOKUP($B39,'Databáze_běžců+Startovka'!$B$6:$H$1026,6,FALSE)</f>
        <v>Šternberk</v>
      </c>
      <c r="H39" s="30" t="str">
        <f>VLOOKUP($B39,'Databáze_běžců+Startovka'!$B$6:$H$1026,7,FALSE)</f>
        <v>muži A</v>
      </c>
      <c r="I39" s="31">
        <f>VLOOKUP($B39,Časy!$B$3:$E$957,4,FALSE)</f>
        <v>2.2662037037037036E-2</v>
      </c>
    </row>
    <row r="40" spans="2:9" x14ac:dyDescent="0.25">
      <c r="B40" s="30">
        <f>Časy!B38</f>
        <v>86</v>
      </c>
      <c r="C40" s="64" t="str">
        <f>VLOOKUP($B40,'Databáze_běžců+Startovka'!$B$6:$H$1026,2,FALSE)</f>
        <v>Janoušek</v>
      </c>
      <c r="D40" s="64" t="str">
        <f>VLOOKUP($B40,'Databáze_běžců+Startovka'!$B$6:$H$1026,3,FALSE)</f>
        <v>Miroslav</v>
      </c>
      <c r="E40" s="30" t="str">
        <f>VLOOKUP($B40,'Databáze_běžců+Startovka'!$B$6:$H$1026,4,FALSE)</f>
        <v>M</v>
      </c>
      <c r="F40" s="30">
        <f>VLOOKUP($B40,'Databáze_běžců+Startovka'!$B$6:$H$1026,5,FALSE)</f>
        <v>1987</v>
      </c>
      <c r="G40" s="30" t="str">
        <f>VLOOKUP($B40,'Databáze_běžců+Startovka'!$B$6:$H$1026,6,FALSE)</f>
        <v>TJ Liga 100 Olomouc</v>
      </c>
      <c r="H40" s="30" t="str">
        <f>VLOOKUP($B40,'Databáze_běžců+Startovka'!$B$6:$H$1026,7,FALSE)</f>
        <v>muži A</v>
      </c>
      <c r="I40" s="31">
        <f>VLOOKUP($B40,Časy!$B$3:$E$957,4,FALSE)</f>
        <v>2.2731481481481481E-2</v>
      </c>
    </row>
    <row r="41" spans="2:9" x14ac:dyDescent="0.25">
      <c r="B41" s="30">
        <f>Časy!B39</f>
        <v>21</v>
      </c>
      <c r="C41" s="64" t="str">
        <f>VLOOKUP($B41,'Databáze_běžců+Startovka'!$B$6:$H$1026,2,FALSE)</f>
        <v>Matějík</v>
      </c>
      <c r="D41" s="64" t="str">
        <f>VLOOKUP($B41,'Databáze_běžců+Startovka'!$B$6:$H$1026,3,FALSE)</f>
        <v>Petr</v>
      </c>
      <c r="E41" s="30" t="str">
        <f>VLOOKUP($B41,'Databáze_běžců+Startovka'!$B$6:$H$1026,4,FALSE)</f>
        <v>M</v>
      </c>
      <c r="F41" s="30">
        <f>VLOOKUP($B41,'Databáze_běžců+Startovka'!$B$6:$H$1026,5,FALSE)</f>
        <v>1964</v>
      </c>
      <c r="G41" s="30" t="str">
        <f>VLOOKUP($B41,'Databáze_běžců+Startovka'!$B$6:$H$1026,6,FALSE)</f>
        <v>CycloRacing</v>
      </c>
      <c r="H41" s="30" t="str">
        <f>VLOOKUP($B41,'Databáze_běžců+Startovka'!$B$6:$H$1026,7,FALSE)</f>
        <v>muži D</v>
      </c>
      <c r="I41" s="31">
        <f>VLOOKUP($B41,Časy!$B$3:$E$957,4,FALSE)</f>
        <v>2.2893518518518518E-2</v>
      </c>
    </row>
    <row r="42" spans="2:9" x14ac:dyDescent="0.25">
      <c r="B42" s="30">
        <f>Časy!B40</f>
        <v>10</v>
      </c>
      <c r="C42" s="64" t="str">
        <f>VLOOKUP($B42,'Databáze_běžců+Startovka'!$B$6:$H$1026,2,FALSE)</f>
        <v>Frank</v>
      </c>
      <c r="D42" s="64" t="str">
        <f>VLOOKUP($B42,'Databáze_běžců+Startovka'!$B$6:$H$1026,3,FALSE)</f>
        <v>Pavel</v>
      </c>
      <c r="E42" s="30" t="str">
        <f>VLOOKUP($B42,'Databáze_běžců+Startovka'!$B$6:$H$1026,4,FALSE)</f>
        <v>M</v>
      </c>
      <c r="F42" s="30">
        <f>VLOOKUP($B42,'Databáze_běžců+Startovka'!$B$6:$H$1026,5,FALSE)</f>
        <v>1968</v>
      </c>
      <c r="G42" s="30" t="str">
        <f>VLOOKUP($B42,'Databáze_běžců+Startovka'!$B$6:$H$1026,6,FALSE)</f>
        <v>TJ Granitol Mor. Beroun</v>
      </c>
      <c r="H42" s="30" t="str">
        <f>VLOOKUP($B42,'Databáze_běžců+Startovka'!$B$6:$H$1026,7,FALSE)</f>
        <v>muži C</v>
      </c>
      <c r="I42" s="31">
        <f>VLOOKUP($B42,Časy!$B$3:$E$957,4,FALSE)</f>
        <v>2.3217592592592592E-2</v>
      </c>
    </row>
    <row r="43" spans="2:9" x14ac:dyDescent="0.25">
      <c r="B43" s="30">
        <f>Časy!B41</f>
        <v>47</v>
      </c>
      <c r="C43" s="64" t="str">
        <f>VLOOKUP($B43,'Databáze_běžců+Startovka'!$B$6:$H$1026,2,FALSE)</f>
        <v>Lorenc</v>
      </c>
      <c r="D43" s="64" t="str">
        <f>VLOOKUP($B43,'Databáze_běžců+Startovka'!$B$6:$H$1026,3,FALSE)</f>
        <v>Martin</v>
      </c>
      <c r="E43" s="30" t="str">
        <f>VLOOKUP($B43,'Databáze_běžců+Startovka'!$B$6:$H$1026,4,FALSE)</f>
        <v>M</v>
      </c>
      <c r="F43" s="30">
        <f>VLOOKUP($B43,'Databáze_běžců+Startovka'!$B$6:$H$1026,5,FALSE)</f>
        <v>1975</v>
      </c>
      <c r="G43" s="30" t="str">
        <f>VLOOKUP($B43,'Databáze_běžců+Startovka'!$B$6:$H$1026,6,FALSE)</f>
        <v>-</v>
      </c>
      <c r="H43" s="30" t="str">
        <f>VLOOKUP($B43,'Databáze_běžců+Startovka'!$B$6:$H$1026,7,FALSE)</f>
        <v>muži B</v>
      </c>
      <c r="I43" s="31">
        <f>VLOOKUP($B43,Časy!$B$3:$E$957,4,FALSE)</f>
        <v>2.326388888888889E-2</v>
      </c>
    </row>
    <row r="44" spans="2:9" x14ac:dyDescent="0.25">
      <c r="B44" s="30">
        <f>Časy!B42</f>
        <v>36</v>
      </c>
      <c r="C44" s="64" t="str">
        <f>VLOOKUP($B44,'Databáze_běžců+Startovka'!$B$6:$H$1026,2,FALSE)</f>
        <v>Mück</v>
      </c>
      <c r="D44" s="64" t="str">
        <f>VLOOKUP($B44,'Databáze_běžců+Startovka'!$B$6:$H$1026,3,FALSE)</f>
        <v>Arnošt</v>
      </c>
      <c r="E44" s="30" t="str">
        <f>VLOOKUP($B44,'Databáze_běžců+Startovka'!$B$6:$H$1026,4,FALSE)</f>
        <v>M</v>
      </c>
      <c r="F44" s="30">
        <f>VLOOKUP($B44,'Databáze_běžců+Startovka'!$B$6:$H$1026,5,FALSE)</f>
        <v>1959</v>
      </c>
      <c r="G44" s="30" t="str">
        <f>VLOOKUP($B44,'Databáze_běžců+Startovka'!$B$6:$H$1026,6,FALSE)</f>
        <v>Hranice</v>
      </c>
      <c r="H44" s="30" t="str">
        <f>VLOOKUP($B44,'Databáze_běžců+Startovka'!$B$6:$H$1026,7,FALSE)</f>
        <v>muži D</v>
      </c>
      <c r="I44" s="31">
        <f>VLOOKUP($B44,Časy!$B$3:$E$957,4,FALSE)</f>
        <v>2.3518518518518518E-2</v>
      </c>
    </row>
    <row r="45" spans="2:9" x14ac:dyDescent="0.25">
      <c r="B45" s="30">
        <f>Časy!B43</f>
        <v>54</v>
      </c>
      <c r="C45" s="64" t="str">
        <f>VLOOKUP($B45,'Databáze_běžců+Startovka'!$B$6:$H$1026,2,FALSE)</f>
        <v>Bozděch</v>
      </c>
      <c r="D45" s="64" t="str">
        <f>VLOOKUP($B45,'Databáze_běžců+Startovka'!$B$6:$H$1026,3,FALSE)</f>
        <v>Zděnek</v>
      </c>
      <c r="E45" s="30" t="str">
        <f>VLOOKUP($B45,'Databáze_běžců+Startovka'!$B$6:$H$1026,4,FALSE)</f>
        <v>M</v>
      </c>
      <c r="F45" s="30">
        <f>VLOOKUP($B45,'Databáze_běžců+Startovka'!$B$6:$H$1026,5,FALSE)</f>
        <v>1970</v>
      </c>
      <c r="G45" s="30" t="str">
        <f>VLOOKUP($B45,'Databáze_běžců+Startovka'!$B$6:$H$1026,6,FALSE)</f>
        <v>Koronabar</v>
      </c>
      <c r="H45" s="30" t="str">
        <f>VLOOKUP($B45,'Databáze_běžců+Startovka'!$B$6:$H$1026,7,FALSE)</f>
        <v>muži C</v>
      </c>
      <c r="I45" s="31">
        <f>VLOOKUP($B45,Časy!$B$3:$E$957,4,FALSE)</f>
        <v>2.3599537037037037E-2</v>
      </c>
    </row>
    <row r="46" spans="2:9" x14ac:dyDescent="0.25">
      <c r="B46" s="30">
        <f>Časy!B44</f>
        <v>77</v>
      </c>
      <c r="C46" s="64" t="str">
        <f>VLOOKUP($B46,'Databáze_běžců+Startovka'!$B$6:$H$1026,2,FALSE)</f>
        <v>Rodryč</v>
      </c>
      <c r="D46" s="64" t="str">
        <f>VLOOKUP($B46,'Databáze_běžců+Startovka'!$B$6:$H$1026,3,FALSE)</f>
        <v>Michal</v>
      </c>
      <c r="E46" s="30" t="str">
        <f>VLOOKUP($B46,'Databáze_běžců+Startovka'!$B$6:$H$1026,4,FALSE)</f>
        <v>M</v>
      </c>
      <c r="F46" s="30">
        <f>VLOOKUP($B46,'Databáze_běžců+Startovka'!$B$6:$H$1026,5,FALSE)</f>
        <v>1987</v>
      </c>
      <c r="G46" s="30">
        <f>VLOOKUP($B46,'Databáze_běžců+Startovka'!$B$6:$H$1026,6,FALSE)</f>
        <v>0</v>
      </c>
      <c r="H46" s="30" t="str">
        <f>VLOOKUP($B46,'Databáze_běžců+Startovka'!$B$6:$H$1026,7,FALSE)</f>
        <v>muži A</v>
      </c>
      <c r="I46" s="31">
        <f>VLOOKUP($B46,Časy!$B$3:$E$957,4,FALSE)</f>
        <v>2.3634259259259258E-2</v>
      </c>
    </row>
    <row r="47" spans="2:9" x14ac:dyDescent="0.25">
      <c r="B47" s="30">
        <f>Časy!B45</f>
        <v>18</v>
      </c>
      <c r="C47" s="64" t="str">
        <f>VLOOKUP($B47,'Databáze_běžců+Startovka'!$B$6:$H$1026,2,FALSE)</f>
        <v>Bilík</v>
      </c>
      <c r="D47" s="64" t="str">
        <f>VLOOKUP($B47,'Databáze_běžců+Startovka'!$B$6:$H$1026,3,FALSE)</f>
        <v>David</v>
      </c>
      <c r="E47" s="30" t="str">
        <f>VLOOKUP($B47,'Databáze_běžců+Startovka'!$B$6:$H$1026,4,FALSE)</f>
        <v>M</v>
      </c>
      <c r="F47" s="30">
        <f>VLOOKUP($B47,'Databáze_běžců+Startovka'!$B$6:$H$1026,5,FALSE)</f>
        <v>1985</v>
      </c>
      <c r="G47" s="30">
        <f>VLOOKUP($B47,'Databáze_běžců+Startovka'!$B$6:$H$1026,6,FALSE)</f>
        <v>0</v>
      </c>
      <c r="H47" s="30" t="str">
        <f>VLOOKUP($B47,'Databáze_běžců+Startovka'!$B$6:$H$1026,7,FALSE)</f>
        <v>muži A</v>
      </c>
      <c r="I47" s="31">
        <f>VLOOKUP($B47,Časy!$B$3:$E$957,4,FALSE)</f>
        <v>2.3692129629629629E-2</v>
      </c>
    </row>
    <row r="48" spans="2:9" x14ac:dyDescent="0.25">
      <c r="B48" s="30">
        <f>Časy!B46</f>
        <v>25</v>
      </c>
      <c r="C48" s="64" t="str">
        <f>VLOOKUP($B48,'Databáze_běžců+Startovka'!$B$6:$H$1026,2,FALSE)</f>
        <v>Václavková</v>
      </c>
      <c r="D48" s="64" t="str">
        <f>VLOOKUP($B48,'Databáze_běžců+Startovka'!$B$6:$H$1026,3,FALSE)</f>
        <v>Jana</v>
      </c>
      <c r="E48" s="30" t="str">
        <f>VLOOKUP($B48,'Databáze_běžců+Startovka'!$B$6:$H$1026,4,FALSE)</f>
        <v>Ž</v>
      </c>
      <c r="F48" s="30">
        <f>VLOOKUP($B48,'Databáze_běžců+Startovka'!$B$6:$H$1026,5,FALSE)</f>
        <v>1989</v>
      </c>
      <c r="G48" s="30" t="str">
        <f>VLOOKUP($B48,'Databáze_běžců+Startovka'!$B$6:$H$1026,6,FALSE)</f>
        <v>SKI-OB Šternberk</v>
      </c>
      <c r="H48" s="30" t="str">
        <f>VLOOKUP($B48,'Databáze_běžců+Startovka'!$B$6:$H$1026,7,FALSE)</f>
        <v>ženy F</v>
      </c>
      <c r="I48" s="31">
        <f>VLOOKUP($B48,Časy!$B$3:$E$957,4,FALSE)</f>
        <v>2.375E-2</v>
      </c>
    </row>
    <row r="49" spans="2:9" x14ac:dyDescent="0.25">
      <c r="B49" s="30">
        <f>Časy!B47</f>
        <v>58</v>
      </c>
      <c r="C49" s="64" t="str">
        <f>VLOOKUP($B49,'Databáze_běžců+Startovka'!$B$6:$H$1026,2,FALSE)</f>
        <v>Komárková</v>
      </c>
      <c r="D49" s="64" t="str">
        <f>VLOOKUP($B49,'Databáze_běžců+Startovka'!$B$6:$H$1026,3,FALSE)</f>
        <v>Barbora</v>
      </c>
      <c r="E49" s="30" t="str">
        <f>VLOOKUP($B49,'Databáze_běžců+Startovka'!$B$6:$H$1026,4,FALSE)</f>
        <v>Ž</v>
      </c>
      <c r="F49" s="30">
        <f>VLOOKUP($B49,'Databáze_běžců+Startovka'!$B$6:$H$1026,5,FALSE)</f>
        <v>1991</v>
      </c>
      <c r="G49" s="30" t="str">
        <f>VLOOKUP($B49,'Databáze_běžců+Startovka'!$B$6:$H$1026,6,FALSE)</f>
        <v>Koronabar</v>
      </c>
      <c r="H49" s="30" t="str">
        <f>VLOOKUP($B49,'Databáze_běžců+Startovka'!$B$6:$H$1026,7,FALSE)</f>
        <v>ženy F</v>
      </c>
      <c r="I49" s="31">
        <f>VLOOKUP($B49,Časy!$B$3:$E$957,4,FALSE)</f>
        <v>2.4016203703703703E-2</v>
      </c>
    </row>
    <row r="50" spans="2:9" x14ac:dyDescent="0.25">
      <c r="B50" s="30">
        <f>Časy!B48</f>
        <v>49</v>
      </c>
      <c r="C50" s="64" t="str">
        <f>VLOOKUP($B50,'Databáze_běžců+Startovka'!$B$6:$H$1026,2,FALSE)</f>
        <v>Hradil</v>
      </c>
      <c r="D50" s="64" t="str">
        <f>VLOOKUP($B50,'Databáze_běžců+Startovka'!$B$6:$H$1026,3,FALSE)</f>
        <v>Zbyněk</v>
      </c>
      <c r="E50" s="30" t="str">
        <f>VLOOKUP($B50,'Databáze_běžců+Startovka'!$B$6:$H$1026,4,FALSE)</f>
        <v>M</v>
      </c>
      <c r="F50" s="30">
        <f>VLOOKUP($B50,'Databáze_běžců+Startovka'!$B$6:$H$1026,5,FALSE)</f>
        <v>1974</v>
      </c>
      <c r="G50" s="30" t="str">
        <f>VLOOKUP($B50,'Databáze_běžců+Startovka'!$B$6:$H$1026,6,FALSE)</f>
        <v>Bystrovany</v>
      </c>
      <c r="H50" s="30" t="str">
        <f>VLOOKUP($B50,'Databáze_běžců+Startovka'!$B$6:$H$1026,7,FALSE)</f>
        <v>muži C</v>
      </c>
      <c r="I50" s="31">
        <f>VLOOKUP($B50,Časy!$B$3:$E$957,4,FALSE)</f>
        <v>2.4166666666666666E-2</v>
      </c>
    </row>
    <row r="51" spans="2:9" x14ac:dyDescent="0.25">
      <c r="B51" s="30">
        <f>Časy!B49</f>
        <v>17</v>
      </c>
      <c r="C51" s="64" t="str">
        <f>VLOOKUP($B51,'Databáze_běžců+Startovka'!$B$6:$H$1026,2,FALSE)</f>
        <v>Mrkvová</v>
      </c>
      <c r="D51" s="64" t="str">
        <f>VLOOKUP($B51,'Databáze_běžců+Startovka'!$B$6:$H$1026,3,FALSE)</f>
        <v>Michaela</v>
      </c>
      <c r="E51" s="30" t="str">
        <f>VLOOKUP($B51,'Databáze_běžců+Startovka'!$B$6:$H$1026,4,FALSE)</f>
        <v>Ž</v>
      </c>
      <c r="F51" s="30">
        <f>VLOOKUP($B51,'Databáze_běžců+Startovka'!$B$6:$H$1026,5,FALSE)</f>
        <v>1985</v>
      </c>
      <c r="G51" s="30" t="str">
        <f>VLOOKUP($B51,'Databáze_běžců+Startovka'!$B$6:$H$1026,6,FALSE)</f>
        <v>Šternberk</v>
      </c>
      <c r="H51" s="30" t="str">
        <f>VLOOKUP($B51,'Databáze_běžců+Startovka'!$B$6:$H$1026,7,FALSE)</f>
        <v>ženy F</v>
      </c>
      <c r="I51" s="31">
        <f>VLOOKUP($B51,Časy!$B$3:$E$957,4,FALSE)</f>
        <v>2.4247685185185185E-2</v>
      </c>
    </row>
    <row r="52" spans="2:9" x14ac:dyDescent="0.25">
      <c r="B52" s="30">
        <f>Časy!B50</f>
        <v>50</v>
      </c>
      <c r="C52" s="64" t="str">
        <f>VLOOKUP($B52,'Databáze_běžců+Startovka'!$B$6:$H$1026,2,FALSE)</f>
        <v>Kozmík</v>
      </c>
      <c r="D52" s="64" t="str">
        <f>VLOOKUP($B52,'Databáze_běžců+Startovka'!$B$6:$H$1026,3,FALSE)</f>
        <v>Jaromír</v>
      </c>
      <c r="E52" s="30" t="str">
        <f>VLOOKUP($B52,'Databáze_běžců+Startovka'!$B$6:$H$1026,4,FALSE)</f>
        <v>M</v>
      </c>
      <c r="F52" s="30">
        <f>VLOOKUP($B52,'Databáze_běžců+Startovka'!$B$6:$H$1026,5,FALSE)</f>
        <v>1974</v>
      </c>
      <c r="G52" s="30">
        <f>VLOOKUP($B52,'Databáze_běžců+Startovka'!$B$6:$H$1026,6,FALSE)</f>
        <v>0</v>
      </c>
      <c r="H52" s="30" t="str">
        <f>VLOOKUP($B52,'Databáze_běžců+Startovka'!$B$6:$H$1026,7,FALSE)</f>
        <v>muži C</v>
      </c>
      <c r="I52" s="31">
        <f>VLOOKUP($B52,Časy!$B$3:$E$957,4,FALSE)</f>
        <v>2.4722222222222222E-2</v>
      </c>
    </row>
    <row r="53" spans="2:9" x14ac:dyDescent="0.25">
      <c r="B53" s="30">
        <f>Časy!B51</f>
        <v>78</v>
      </c>
      <c r="C53" s="64" t="str">
        <f>VLOOKUP($B53,'Databáze_běžců+Startovka'!$B$6:$H$1026,2,FALSE)</f>
        <v>Sás</v>
      </c>
      <c r="D53" s="64" t="str">
        <f>VLOOKUP($B53,'Databáze_běžců+Startovka'!$B$6:$H$1026,3,FALSE)</f>
        <v>Ladislav</v>
      </c>
      <c r="E53" s="30" t="str">
        <f>VLOOKUP($B53,'Databáze_běžců+Startovka'!$B$6:$H$1026,4,FALSE)</f>
        <v>M</v>
      </c>
      <c r="F53" s="30">
        <f>VLOOKUP($B53,'Databáze_běžců+Startovka'!$B$6:$H$1026,5,FALSE)</f>
        <v>1972</v>
      </c>
      <c r="G53" s="30" t="str">
        <f>VLOOKUP($B53,'Databáze_běžců+Startovka'!$B$6:$H$1026,6,FALSE)</f>
        <v>AK Šternberk</v>
      </c>
      <c r="H53" s="30" t="str">
        <f>VLOOKUP($B53,'Databáze_běžců+Startovka'!$B$6:$H$1026,7,FALSE)</f>
        <v>muži C</v>
      </c>
      <c r="I53" s="31">
        <f>VLOOKUP($B53,Časy!$B$3:$E$957,4,FALSE)</f>
        <v>2.476851851851852E-2</v>
      </c>
    </row>
    <row r="54" spans="2:9" x14ac:dyDescent="0.25">
      <c r="B54" s="30">
        <f>Časy!B52</f>
        <v>37</v>
      </c>
      <c r="C54" s="64" t="str">
        <f>VLOOKUP($B54,'Databáze_běžců+Startovka'!$B$6:$H$1026,2,FALSE)</f>
        <v>Krejčí</v>
      </c>
      <c r="D54" s="64" t="str">
        <f>VLOOKUP($B54,'Databáze_běžců+Startovka'!$B$6:$H$1026,3,FALSE)</f>
        <v>Tomáš</v>
      </c>
      <c r="E54" s="30" t="str">
        <f>VLOOKUP($B54,'Databáze_běžců+Startovka'!$B$6:$H$1026,4,FALSE)</f>
        <v>M</v>
      </c>
      <c r="F54" s="30">
        <f>VLOOKUP($B54,'Databáze_běžců+Startovka'!$B$6:$H$1026,5,FALSE)</f>
        <v>1986</v>
      </c>
      <c r="G54" s="30" t="str">
        <f>VLOOKUP($B54,'Databáze_běžců+Startovka'!$B$6:$H$1026,6,FALSE)</f>
        <v>TJ Liga 100 Olomouc</v>
      </c>
      <c r="H54" s="30" t="str">
        <f>VLOOKUP($B54,'Databáze_běžců+Startovka'!$B$6:$H$1026,7,FALSE)</f>
        <v>muži A</v>
      </c>
      <c r="I54" s="31">
        <f>VLOOKUP($B54,Časy!$B$3:$E$957,4,FALSE)</f>
        <v>2.4907407407407406E-2</v>
      </c>
    </row>
    <row r="55" spans="2:9" x14ac:dyDescent="0.25">
      <c r="B55" s="30">
        <f>Časy!B53</f>
        <v>32</v>
      </c>
      <c r="C55" s="64" t="str">
        <f>VLOOKUP($B55,'Databáze_běžců+Startovka'!$B$6:$H$1026,2,FALSE)</f>
        <v>Fritscher</v>
      </c>
      <c r="D55" s="64" t="str">
        <f>VLOOKUP($B55,'Databáze_běžců+Startovka'!$B$6:$H$1026,3,FALSE)</f>
        <v>Adam</v>
      </c>
      <c r="E55" s="30" t="str">
        <f>VLOOKUP($B55,'Databáze_běžců+Startovka'!$B$6:$H$1026,4,FALSE)</f>
        <v>M</v>
      </c>
      <c r="F55" s="30">
        <f>VLOOKUP($B55,'Databáze_běžců+Startovka'!$B$6:$H$1026,5,FALSE)</f>
        <v>1975</v>
      </c>
      <c r="G55" s="30" t="str">
        <f>VLOOKUP($B55,'Databáze_běžců+Startovka'!$B$6:$H$1026,6,FALSE)</f>
        <v>TJ Liga 100 Olomouc</v>
      </c>
      <c r="H55" s="30" t="str">
        <f>VLOOKUP($B55,'Databáze_běžců+Startovka'!$B$6:$H$1026,7,FALSE)</f>
        <v>muži B</v>
      </c>
      <c r="I55" s="31">
        <f>VLOOKUP($B55,Časy!$B$3:$E$957,4,FALSE)</f>
        <v>2.4988425925925924E-2</v>
      </c>
    </row>
    <row r="56" spans="2:9" x14ac:dyDescent="0.25">
      <c r="B56" s="30">
        <f>Časy!B54</f>
        <v>23</v>
      </c>
      <c r="C56" s="64" t="str">
        <f>VLOOKUP($B56,'Databáze_běžců+Startovka'!$B$6:$H$1026,2,FALSE)</f>
        <v>Pařenica</v>
      </c>
      <c r="D56" s="64" t="str">
        <f>VLOOKUP($B56,'Databáze_běžců+Startovka'!$B$6:$H$1026,3,FALSE)</f>
        <v>Jaroslav</v>
      </c>
      <c r="E56" s="30" t="str">
        <f>VLOOKUP($B56,'Databáze_běžců+Startovka'!$B$6:$H$1026,4,FALSE)</f>
        <v>M</v>
      </c>
      <c r="F56" s="30">
        <f>VLOOKUP($B56,'Databáze_běžců+Startovka'!$B$6:$H$1026,5,FALSE)</f>
        <v>1975</v>
      </c>
      <c r="G56" s="30" t="str">
        <f>VLOOKUP($B56,'Databáze_běžců+Startovka'!$B$6:$H$1026,6,FALSE)</f>
        <v>Šternberk</v>
      </c>
      <c r="H56" s="30" t="str">
        <f>VLOOKUP($B56,'Databáze_běžců+Startovka'!$B$6:$H$1026,7,FALSE)</f>
        <v>muži B</v>
      </c>
      <c r="I56" s="31">
        <f>VLOOKUP($B56,Časy!$B$3:$E$957,4,FALSE)</f>
        <v>2.5185185185185185E-2</v>
      </c>
    </row>
    <row r="57" spans="2:9" x14ac:dyDescent="0.25">
      <c r="B57" s="30">
        <f>Časy!B55</f>
        <v>69</v>
      </c>
      <c r="C57" s="64" t="str">
        <f>VLOOKUP($B57,'Databáze_běžců+Startovka'!$B$6:$H$1026,2,FALSE)</f>
        <v>Dopitová</v>
      </c>
      <c r="D57" s="64" t="str">
        <f>VLOOKUP($B57,'Databáze_běžců+Startovka'!$B$6:$H$1026,3,FALSE)</f>
        <v>Lucie</v>
      </c>
      <c r="E57" s="30" t="str">
        <f>VLOOKUP($B57,'Databáze_běžců+Startovka'!$B$6:$H$1026,4,FALSE)</f>
        <v>Ž</v>
      </c>
      <c r="F57" s="30">
        <f>VLOOKUP($B57,'Databáze_běžců+Startovka'!$B$6:$H$1026,5,FALSE)</f>
        <v>1992</v>
      </c>
      <c r="G57" s="30" t="str">
        <f>VLOOKUP($B57,'Databáze_běžců+Startovka'!$B$6:$H$1026,6,FALSE)</f>
        <v>Přáslavice</v>
      </c>
      <c r="H57" s="30" t="str">
        <f>VLOOKUP($B57,'Databáze_běžců+Startovka'!$B$6:$H$1026,7,FALSE)</f>
        <v>ženy F</v>
      </c>
      <c r="I57" s="31">
        <f>VLOOKUP($B57,Časy!$B$3:$E$957,4,FALSE)</f>
        <v>2.5266203703703704E-2</v>
      </c>
    </row>
    <row r="58" spans="2:9" x14ac:dyDescent="0.25">
      <c r="B58" s="30">
        <f>Časy!B56</f>
        <v>44</v>
      </c>
      <c r="C58" s="64" t="str">
        <f>VLOOKUP($B58,'Databáze_běžců+Startovka'!$B$6:$H$1026,2,FALSE)</f>
        <v>Protivánek</v>
      </c>
      <c r="D58" s="64" t="str">
        <f>VLOOKUP($B58,'Databáze_běžců+Startovka'!$B$6:$H$1026,3,FALSE)</f>
        <v>Jindřich</v>
      </c>
      <c r="E58" s="30" t="str">
        <f>VLOOKUP($B58,'Databáze_běžců+Startovka'!$B$6:$H$1026,4,FALSE)</f>
        <v>M</v>
      </c>
      <c r="F58" s="30">
        <f>VLOOKUP($B58,'Databáze_běžců+Startovka'!$B$6:$H$1026,5,FALSE)</f>
        <v>1980</v>
      </c>
      <c r="G58" s="30" t="str">
        <f>VLOOKUP($B58,'Databáze_běžců+Startovka'!$B$6:$H$1026,6,FALSE)</f>
        <v>SDH Vojnice</v>
      </c>
      <c r="H58" s="30" t="str">
        <f>VLOOKUP($B58,'Databáze_běžců+Startovka'!$B$6:$H$1026,7,FALSE)</f>
        <v>muži B</v>
      </c>
      <c r="I58" s="31">
        <f>VLOOKUP($B58,Časy!$B$3:$E$957,4,FALSE)</f>
        <v>2.537037037037037E-2</v>
      </c>
    </row>
    <row r="59" spans="2:9" x14ac:dyDescent="0.25">
      <c r="B59" s="30">
        <f>Časy!B57</f>
        <v>41</v>
      </c>
      <c r="C59" s="64" t="str">
        <f>VLOOKUP($B59,'Databáze_běžců+Startovka'!$B$6:$H$1026,2,FALSE)</f>
        <v>Skyva</v>
      </c>
      <c r="D59" s="64" t="str">
        <f>VLOOKUP($B59,'Databáze_běžců+Startovka'!$B$6:$H$1026,3,FALSE)</f>
        <v>Petr</v>
      </c>
      <c r="E59" s="30" t="str">
        <f>VLOOKUP($B59,'Databáze_běžců+Startovka'!$B$6:$H$1026,4,FALSE)</f>
        <v>M</v>
      </c>
      <c r="F59" s="30">
        <f>VLOOKUP($B59,'Databáze_běžců+Startovka'!$B$6:$H$1026,5,FALSE)</f>
        <v>1965</v>
      </c>
      <c r="G59" s="30" t="str">
        <f>VLOOKUP($B59,'Databáze_běžců+Startovka'!$B$6:$H$1026,6,FALSE)</f>
        <v>SKI OB Šternberk</v>
      </c>
      <c r="H59" s="30" t="str">
        <f>VLOOKUP($B59,'Databáze_běžců+Startovka'!$B$6:$H$1026,7,FALSE)</f>
        <v>muži C</v>
      </c>
      <c r="I59" s="31">
        <f>VLOOKUP($B59,Časy!$B$3:$E$957,4,FALSE)</f>
        <v>2.5428240740740741E-2</v>
      </c>
    </row>
    <row r="60" spans="2:9" x14ac:dyDescent="0.25">
      <c r="B60" s="30">
        <f>Časy!B58</f>
        <v>40</v>
      </c>
      <c r="C60" s="64" t="str">
        <f>VLOOKUP($B60,'Databáze_běžců+Startovka'!$B$6:$H$1026,2,FALSE)</f>
        <v>Kavanová</v>
      </c>
      <c r="D60" s="64" t="str">
        <f>VLOOKUP($B60,'Databáze_běžců+Startovka'!$B$6:$H$1026,3,FALSE)</f>
        <v>Vlasta</v>
      </c>
      <c r="E60" s="30" t="str">
        <f>VLOOKUP($B60,'Databáze_běžců+Startovka'!$B$6:$H$1026,4,FALSE)</f>
        <v>Ž</v>
      </c>
      <c r="F60" s="30">
        <f>VLOOKUP($B60,'Databáze_běžců+Startovka'!$B$6:$H$1026,5,FALSE)</f>
        <v>1977</v>
      </c>
      <c r="G60" s="30" t="str">
        <f>VLOOKUP($B60,'Databáze_běžců+Startovka'!$B$6:$H$1026,6,FALSE)</f>
        <v>TJ Granitol Mor. Beroun</v>
      </c>
      <c r="H60" s="30" t="str">
        <f>VLOOKUP($B60,'Databáze_běžců+Startovka'!$B$6:$H$1026,7,FALSE)</f>
        <v>ženy G</v>
      </c>
      <c r="I60" s="31">
        <f>VLOOKUP($B60,Časy!$B$3:$E$957,4,FALSE)</f>
        <v>2.5474537037037039E-2</v>
      </c>
    </row>
    <row r="61" spans="2:9" x14ac:dyDescent="0.25">
      <c r="B61" s="30">
        <f>Časy!B59</f>
        <v>34</v>
      </c>
      <c r="C61" s="64" t="str">
        <f>VLOOKUP($B61,'Databáze_běžců+Startovka'!$B$6:$H$1026,2,FALSE)</f>
        <v>Spurný</v>
      </c>
      <c r="D61" s="64" t="str">
        <f>VLOOKUP($B61,'Databáze_běžců+Startovka'!$B$6:$H$1026,3,FALSE)</f>
        <v>Pavel</v>
      </c>
      <c r="E61" s="30" t="str">
        <f>VLOOKUP($B61,'Databáze_běžců+Startovka'!$B$6:$H$1026,4,FALSE)</f>
        <v>M</v>
      </c>
      <c r="F61" s="30">
        <f>VLOOKUP($B61,'Databáze_běžců+Startovka'!$B$6:$H$1026,5,FALSE)</f>
        <v>1969</v>
      </c>
      <c r="G61" s="30" t="str">
        <f>VLOOKUP($B61,'Databáze_běžců+Startovka'!$B$6:$H$1026,6,FALSE)</f>
        <v>Hranice</v>
      </c>
      <c r="H61" s="30" t="str">
        <f>VLOOKUP($B61,'Databáze_běžců+Startovka'!$B$6:$H$1026,7,FALSE)</f>
        <v>muži C</v>
      </c>
      <c r="I61" s="31">
        <f>VLOOKUP($B61,Časy!$B$3:$E$957,4,FALSE)</f>
        <v>2.5509259259259259E-2</v>
      </c>
    </row>
    <row r="62" spans="2:9" x14ac:dyDescent="0.25">
      <c r="B62" s="30">
        <f>Časy!B60</f>
        <v>26</v>
      </c>
      <c r="C62" s="64" t="str">
        <f>VLOOKUP($B62,'Databáze_běžců+Startovka'!$B$6:$H$1026,2,FALSE)</f>
        <v>Fritscherová</v>
      </c>
      <c r="D62" s="64" t="str">
        <f>VLOOKUP($B62,'Databáze_běžců+Startovka'!$B$6:$H$1026,3,FALSE)</f>
        <v>Jana</v>
      </c>
      <c r="E62" s="30" t="str">
        <f>VLOOKUP($B62,'Databáze_běžců+Startovka'!$B$6:$H$1026,4,FALSE)</f>
        <v>Ž</v>
      </c>
      <c r="F62" s="30">
        <f>VLOOKUP($B62,'Databáze_běžců+Startovka'!$B$6:$H$1026,5,FALSE)</f>
        <v>1990</v>
      </c>
      <c r="G62" s="30" t="str">
        <f>VLOOKUP($B62,'Databáze_běžců+Startovka'!$B$6:$H$1026,6,FALSE)</f>
        <v>TJ Liga 100 Olomouc</v>
      </c>
      <c r="H62" s="30" t="str">
        <f>VLOOKUP($B62,'Databáze_běžců+Startovka'!$B$6:$H$1026,7,FALSE)</f>
        <v>ženy F</v>
      </c>
      <c r="I62" s="31">
        <f>VLOOKUP($B62,Časy!$B$3:$E$957,4,FALSE)</f>
        <v>2.5624999999999998E-2</v>
      </c>
    </row>
    <row r="63" spans="2:9" x14ac:dyDescent="0.25">
      <c r="B63" s="30">
        <f>Časy!B61</f>
        <v>70</v>
      </c>
      <c r="C63" s="64" t="str">
        <f>VLOOKUP($B63,'Databáze_běžců+Startovka'!$B$6:$H$1026,2,FALSE)</f>
        <v>Sadílková</v>
      </c>
      <c r="D63" s="64" t="str">
        <f>VLOOKUP($B63,'Databáze_běžců+Startovka'!$B$6:$H$1026,3,FALSE)</f>
        <v>Zuzana</v>
      </c>
      <c r="E63" s="30" t="str">
        <f>VLOOKUP($B63,'Databáze_běžců+Startovka'!$B$6:$H$1026,4,FALSE)</f>
        <v>Ž</v>
      </c>
      <c r="F63" s="30">
        <f>VLOOKUP($B63,'Databáze_běžců+Startovka'!$B$6:$H$1026,5,FALSE)</f>
        <v>1978</v>
      </c>
      <c r="G63" s="30" t="str">
        <f>VLOOKUP($B63,'Databáze_běžců+Startovka'!$B$6:$H$1026,6,FALSE)</f>
        <v>Lachtani</v>
      </c>
      <c r="H63" s="30" t="str">
        <f>VLOOKUP($B63,'Databáze_běžců+Startovka'!$B$6:$H$1026,7,FALSE)</f>
        <v>ženy G</v>
      </c>
      <c r="I63" s="31">
        <f>VLOOKUP($B63,Časy!$B$3:$E$957,4,FALSE)</f>
        <v>2.568287037037037E-2</v>
      </c>
    </row>
    <row r="64" spans="2:9" x14ac:dyDescent="0.25">
      <c r="B64" s="30">
        <f>Časy!B62</f>
        <v>24</v>
      </c>
      <c r="C64" s="64" t="str">
        <f>VLOOKUP($B64,'Databáze_běžců+Startovka'!$B$6:$H$1026,2,FALSE)</f>
        <v>Doležalová</v>
      </c>
      <c r="D64" s="64" t="str">
        <f>VLOOKUP($B64,'Databáze_běžců+Startovka'!$B$6:$H$1026,3,FALSE)</f>
        <v>Ivana</v>
      </c>
      <c r="E64" s="30" t="str">
        <f>VLOOKUP($B64,'Databáze_běžců+Startovka'!$B$6:$H$1026,4,FALSE)</f>
        <v>Ž</v>
      </c>
      <c r="F64" s="30">
        <f>VLOOKUP($B64,'Databáze_běžců+Startovka'!$B$6:$H$1026,5,FALSE)</f>
        <v>1982</v>
      </c>
      <c r="G64" s="30" t="str">
        <f>VLOOKUP($B64,'Databáze_běžců+Startovka'!$B$6:$H$1026,6,FALSE)</f>
        <v>SK Vyhlídka Šternberk</v>
      </c>
      <c r="H64" s="30" t="str">
        <f>VLOOKUP($B64,'Databáze_běžců+Startovka'!$B$6:$H$1026,7,FALSE)</f>
        <v>ženy G</v>
      </c>
      <c r="I64" s="31">
        <f>VLOOKUP($B64,Časy!$B$3:$E$957,4,FALSE)</f>
        <v>2.5972222222222223E-2</v>
      </c>
    </row>
    <row r="65" spans="2:9" x14ac:dyDescent="0.25">
      <c r="B65" s="30">
        <f>Časy!B63</f>
        <v>74</v>
      </c>
      <c r="C65" s="64" t="str">
        <f>VLOOKUP($B65,'Databáze_běžců+Startovka'!$B$6:$H$1026,2,FALSE)</f>
        <v>Matoušková</v>
      </c>
      <c r="D65" s="64" t="str">
        <f>VLOOKUP($B65,'Databáze_běžců+Startovka'!$B$6:$H$1026,3,FALSE)</f>
        <v>Jana</v>
      </c>
      <c r="E65" s="30" t="str">
        <f>VLOOKUP($B65,'Databáze_běžců+Startovka'!$B$6:$H$1026,4,FALSE)</f>
        <v>Ž</v>
      </c>
      <c r="F65" s="30">
        <f>VLOOKUP($B65,'Databáze_běžců+Startovka'!$B$6:$H$1026,5,FALSE)</f>
        <v>1979</v>
      </c>
      <c r="G65" s="30" t="str">
        <f>VLOOKUP($B65,'Databáze_běžců+Startovka'!$B$6:$H$1026,6,FALSE)</f>
        <v>SKI-OB Šternberk</v>
      </c>
      <c r="H65" s="30" t="str">
        <f>VLOOKUP($B65,'Databáze_běžců+Startovka'!$B$6:$H$1026,7,FALSE)</f>
        <v>ženy G</v>
      </c>
      <c r="I65" s="31">
        <f>VLOOKUP($B65,Časy!$B$3:$E$957,4,FALSE)</f>
        <v>2.6076388888888889E-2</v>
      </c>
    </row>
    <row r="66" spans="2:9" x14ac:dyDescent="0.25">
      <c r="B66" s="30">
        <f>Časy!B64</f>
        <v>39</v>
      </c>
      <c r="C66" s="64" t="str">
        <f>VLOOKUP($B66,'Databáze_běžců+Startovka'!$B$6:$H$1026,2,FALSE)</f>
        <v>Zdráhalová</v>
      </c>
      <c r="D66" s="64" t="str">
        <f>VLOOKUP($B66,'Databáze_běžců+Startovka'!$B$6:$H$1026,3,FALSE)</f>
        <v>Magda</v>
      </c>
      <c r="E66" s="30" t="str">
        <f>VLOOKUP($B66,'Databáze_běžců+Startovka'!$B$6:$H$1026,4,FALSE)</f>
        <v>Ž</v>
      </c>
      <c r="F66" s="30">
        <f>VLOOKUP($B66,'Databáze_běžců+Startovka'!$B$6:$H$1026,5,FALSE)</f>
        <v>1979</v>
      </c>
      <c r="G66" s="30" t="str">
        <f>VLOOKUP($B66,'Databáze_běžců+Startovka'!$B$6:$H$1026,6,FALSE)</f>
        <v>TJ Liga 100 Olomouc</v>
      </c>
      <c r="H66" s="30" t="str">
        <f>VLOOKUP($B66,'Databáze_běžců+Startovka'!$B$6:$H$1026,7,FALSE)</f>
        <v>ženy G</v>
      </c>
      <c r="I66" s="31">
        <f>VLOOKUP($B66,Časy!$B$3:$E$957,4,FALSE)</f>
        <v>2.6261574074074073E-2</v>
      </c>
    </row>
    <row r="67" spans="2:9" x14ac:dyDescent="0.25">
      <c r="B67" s="30">
        <f>Časy!B65</f>
        <v>88</v>
      </c>
      <c r="C67" s="64" t="str">
        <f>VLOOKUP($B67,'Databáze_běžců+Startovka'!$B$6:$H$1026,2,FALSE)</f>
        <v xml:space="preserve">Kropáček </v>
      </c>
      <c r="D67" s="64" t="str">
        <f>VLOOKUP($B67,'Databáze_běžců+Startovka'!$B$6:$H$1026,3,FALSE)</f>
        <v xml:space="preserve">Ivo </v>
      </c>
      <c r="E67" s="30" t="str">
        <f>VLOOKUP($B67,'Databáze_běžců+Startovka'!$B$6:$H$1026,4,FALSE)</f>
        <v>M</v>
      </c>
      <c r="F67" s="30">
        <f>VLOOKUP($B67,'Databáze_běžců+Startovka'!$B$6:$H$1026,5,FALSE)</f>
        <v>1976</v>
      </c>
      <c r="G67" s="30" t="str">
        <f>VLOOKUP($B67,'Databáze_běžců+Startovka'!$B$6:$H$1026,6,FALSE)</f>
        <v>SKI OB Šternberk</v>
      </c>
      <c r="H67" s="30" t="str">
        <f>VLOOKUP($B67,'Databáze_běžců+Startovka'!$B$6:$H$1026,7,FALSE)</f>
        <v>muži B</v>
      </c>
      <c r="I67" s="31">
        <f>VLOOKUP($B67,Časy!$B$3:$E$957,4,FALSE)</f>
        <v>2.6608796296296297E-2</v>
      </c>
    </row>
    <row r="68" spans="2:9" x14ac:dyDescent="0.25">
      <c r="B68" s="30">
        <f>Časy!B66</f>
        <v>12</v>
      </c>
      <c r="C68" s="64" t="str">
        <f>VLOOKUP($B68,'Databáze_běžců+Startovka'!$B$6:$H$1026,2,FALSE)</f>
        <v>Lejsek</v>
      </c>
      <c r="D68" s="64" t="str">
        <f>VLOOKUP($B68,'Databáze_běžců+Startovka'!$B$6:$H$1026,3,FALSE)</f>
        <v>Jaroslav</v>
      </c>
      <c r="E68" s="30" t="str">
        <f>VLOOKUP($B68,'Databáze_běžců+Startovka'!$B$6:$H$1026,4,FALSE)</f>
        <v>M</v>
      </c>
      <c r="F68" s="30">
        <f>VLOOKUP($B68,'Databáze_běžců+Startovka'!$B$6:$H$1026,5,FALSE)</f>
        <v>1953</v>
      </c>
      <c r="G68" s="30" t="str">
        <f>VLOOKUP($B68,'Databáze_běžců+Startovka'!$B$6:$H$1026,6,FALSE)</f>
        <v>KESSY Plešovec</v>
      </c>
      <c r="H68" s="30" t="str">
        <f>VLOOKUP($B68,'Databáze_běžců+Startovka'!$B$6:$H$1026,7,FALSE)</f>
        <v>muži E</v>
      </c>
      <c r="I68" s="31">
        <f>VLOOKUP($B68,Časy!$B$3:$E$957,4,FALSE)</f>
        <v>2.6666666666666668E-2</v>
      </c>
    </row>
    <row r="69" spans="2:9" x14ac:dyDescent="0.25">
      <c r="B69" s="30">
        <f>Časy!B67</f>
        <v>7</v>
      </c>
      <c r="C69" s="64" t="str">
        <f>VLOOKUP($B69,'Databáze_běžců+Startovka'!$B$6:$H$1026,2,FALSE)</f>
        <v>Doseděl</v>
      </c>
      <c r="D69" s="64" t="str">
        <f>VLOOKUP($B69,'Databáze_běžců+Startovka'!$B$6:$H$1026,3,FALSE)</f>
        <v>Emil</v>
      </c>
      <c r="E69" s="30" t="str">
        <f>VLOOKUP($B69,'Databáze_běžců+Startovka'!$B$6:$H$1026,4,FALSE)</f>
        <v>M</v>
      </c>
      <c r="F69" s="30">
        <f>VLOOKUP($B69,'Databáze_běžců+Startovka'!$B$6:$H$1026,5,FALSE)</f>
        <v>1961</v>
      </c>
      <c r="G69" s="30" t="str">
        <f>VLOOKUP($B69,'Databáze_běžců+Startovka'!$B$6:$H$1026,6,FALSE)</f>
        <v>SKI-OB Šternberk</v>
      </c>
      <c r="H69" s="30" t="str">
        <f>VLOOKUP($B69,'Databáze_běžců+Startovka'!$B$6:$H$1026,7,FALSE)</f>
        <v>muži D</v>
      </c>
      <c r="I69" s="31">
        <f>VLOOKUP($B69,Časy!$B$3:$E$957,4,FALSE)</f>
        <v>2.6921296296296297E-2</v>
      </c>
    </row>
    <row r="70" spans="2:9" x14ac:dyDescent="0.25">
      <c r="B70" s="30">
        <f>Časy!B68</f>
        <v>6</v>
      </c>
      <c r="C70" s="64" t="str">
        <f>VLOOKUP($B70,'Databáze_běžců+Startovka'!$B$6:$H$1026,2,FALSE)</f>
        <v>Kolmaš</v>
      </c>
      <c r="D70" s="64" t="str">
        <f>VLOOKUP($B70,'Databáze_běžců+Startovka'!$B$6:$H$1026,3,FALSE)</f>
        <v>Zdeněk</v>
      </c>
      <c r="E70" s="30" t="str">
        <f>VLOOKUP($B70,'Databáze_běžců+Startovka'!$B$6:$H$1026,4,FALSE)</f>
        <v>M</v>
      </c>
      <c r="F70" s="30">
        <f>VLOOKUP($B70,'Databáze_běžců+Startovka'!$B$6:$H$1026,5,FALSE)</f>
        <v>1982</v>
      </c>
      <c r="G70" s="30" t="str">
        <f>VLOOKUP($B70,'Databáze_běžců+Startovka'!$B$6:$H$1026,6,FALSE)</f>
        <v>TJ Liga 100 Olomouc</v>
      </c>
      <c r="H70" s="30" t="str">
        <f>VLOOKUP($B70,'Databáze_běžců+Startovka'!$B$6:$H$1026,7,FALSE)</f>
        <v>muži B</v>
      </c>
      <c r="I70" s="31">
        <f>VLOOKUP($B70,Časy!$B$3:$E$957,4,FALSE)</f>
        <v>2.6990740740740742E-2</v>
      </c>
    </row>
    <row r="71" spans="2:9" x14ac:dyDescent="0.25">
      <c r="B71" s="30">
        <f>Časy!B69</f>
        <v>43</v>
      </c>
      <c r="C71" s="64" t="str">
        <f>VLOOKUP($B71,'Databáze_běžců+Startovka'!$B$6:$H$1026,2,FALSE)</f>
        <v>Lakomý</v>
      </c>
      <c r="D71" s="64" t="str">
        <f>VLOOKUP($B71,'Databáze_běžců+Startovka'!$B$6:$H$1026,3,FALSE)</f>
        <v>Vladimír</v>
      </c>
      <c r="E71" s="30" t="str">
        <f>VLOOKUP($B71,'Databáze_běžců+Startovka'!$B$6:$H$1026,4,FALSE)</f>
        <v>M</v>
      </c>
      <c r="F71" s="30">
        <f>VLOOKUP($B71,'Databáze_běžců+Startovka'!$B$6:$H$1026,5,FALSE)</f>
        <v>1989</v>
      </c>
      <c r="G71" s="30" t="str">
        <f>VLOOKUP($B71,'Databáze_běžců+Startovka'!$B$6:$H$1026,6,FALSE)</f>
        <v>Šternberk</v>
      </c>
      <c r="H71" s="30" t="str">
        <f>VLOOKUP($B71,'Databáze_běžců+Startovka'!$B$6:$H$1026,7,FALSE)</f>
        <v>muži A</v>
      </c>
      <c r="I71" s="31">
        <f>VLOOKUP($B71,Časy!$B$3:$E$957,4,FALSE)</f>
        <v>2.7094907407407408E-2</v>
      </c>
    </row>
    <row r="72" spans="2:9" x14ac:dyDescent="0.25">
      <c r="B72" s="30">
        <f>Časy!B70</f>
        <v>4</v>
      </c>
      <c r="C72" s="64" t="str">
        <f>VLOOKUP($B72,'Databáze_běžců+Startovka'!$B$6:$H$1026,2,FALSE)</f>
        <v>Gabriel</v>
      </c>
      <c r="D72" s="64" t="str">
        <f>VLOOKUP($B72,'Databáze_běžců+Startovka'!$B$6:$H$1026,3,FALSE)</f>
        <v>Karel</v>
      </c>
      <c r="E72" s="30" t="str">
        <f>VLOOKUP($B72,'Databáze_běžců+Startovka'!$B$6:$H$1026,4,FALSE)</f>
        <v>M</v>
      </c>
      <c r="F72" s="30">
        <f>VLOOKUP($B72,'Databáze_běžců+Startovka'!$B$6:$H$1026,5,FALSE)</f>
        <v>1968</v>
      </c>
      <c r="G72" s="30" t="str">
        <f>VLOOKUP($B72,'Databáze_běžců+Startovka'!$B$6:$H$1026,6,FALSE)</f>
        <v>Troubelice</v>
      </c>
      <c r="H72" s="30" t="str">
        <f>VLOOKUP($B72,'Databáze_běžců+Startovka'!$B$6:$H$1026,7,FALSE)</f>
        <v>muži C</v>
      </c>
      <c r="I72" s="31">
        <f>VLOOKUP($B72,Časy!$B$3:$E$957,4,FALSE)</f>
        <v>2.7106481481481481E-2</v>
      </c>
    </row>
    <row r="73" spans="2:9" x14ac:dyDescent="0.25">
      <c r="B73" s="30">
        <f>Časy!B71</f>
        <v>3</v>
      </c>
      <c r="C73" s="64" t="str">
        <f>VLOOKUP($B73,'Databáze_běžců+Startovka'!$B$6:$H$1026,2,FALSE)</f>
        <v>Vojtášková</v>
      </c>
      <c r="D73" s="64" t="str">
        <f>VLOOKUP($B73,'Databáze_běžců+Startovka'!$B$6:$H$1026,3,FALSE)</f>
        <v>Lenka</v>
      </c>
      <c r="E73" s="30" t="str">
        <f>VLOOKUP($B73,'Databáze_běžců+Startovka'!$B$6:$H$1026,4,FALSE)</f>
        <v>Ž</v>
      </c>
      <c r="F73" s="30">
        <f>VLOOKUP($B73,'Databáze_běžců+Startovka'!$B$6:$H$1026,5,FALSE)</f>
        <v>1979</v>
      </c>
      <c r="G73" s="30" t="str">
        <f>VLOOKUP($B73,'Databáze_běžců+Startovka'!$B$6:$H$1026,6,FALSE)</f>
        <v>LADERMON TEAM</v>
      </c>
      <c r="H73" s="30" t="str">
        <f>VLOOKUP($B73,'Databáze_běžců+Startovka'!$B$6:$H$1026,7,FALSE)</f>
        <v>ženy G</v>
      </c>
      <c r="I73" s="31">
        <f>VLOOKUP($B73,Časy!$B$3:$E$957,4,FALSE)</f>
        <v>2.7222222222222221E-2</v>
      </c>
    </row>
    <row r="74" spans="2:9" x14ac:dyDescent="0.25">
      <c r="B74" s="30">
        <f>Časy!B72</f>
        <v>79</v>
      </c>
      <c r="C74" s="64" t="str">
        <f>VLOOKUP($B74,'Databáze_běžců+Startovka'!$B$6:$H$1026,2,FALSE)</f>
        <v>Mikoška</v>
      </c>
      <c r="D74" s="64" t="str">
        <f>VLOOKUP($B74,'Databáze_běžců+Startovka'!$B$6:$H$1026,3,FALSE)</f>
        <v>Eman</v>
      </c>
      <c r="E74" s="30" t="str">
        <f>VLOOKUP($B74,'Databáze_běžců+Startovka'!$B$6:$H$1026,4,FALSE)</f>
        <v>M</v>
      </c>
      <c r="F74" s="30">
        <f>VLOOKUP($B74,'Databáze_běžců+Startovka'!$B$6:$H$1026,5,FALSE)</f>
        <v>1971</v>
      </c>
      <c r="G74" s="30" t="str">
        <f>VLOOKUP($B74,'Databáze_běžců+Startovka'!$B$6:$H$1026,6,FALSE)</f>
        <v>SKI-OB Šternberk</v>
      </c>
      <c r="H74" s="30" t="str">
        <f>VLOOKUP($B74,'Databáze_běžců+Startovka'!$B$6:$H$1026,7,FALSE)</f>
        <v>muži C</v>
      </c>
      <c r="I74" s="31">
        <f>VLOOKUP($B74,Časy!$B$3:$E$957,4,FALSE)</f>
        <v>2.7465277777777779E-2</v>
      </c>
    </row>
    <row r="75" spans="2:9" x14ac:dyDescent="0.25">
      <c r="B75" s="30">
        <f>Časy!B73</f>
        <v>84</v>
      </c>
      <c r="C75" s="64" t="str">
        <f>VLOOKUP($B75,'Databáze_běžců+Startovka'!$B$6:$H$1026,2,FALSE)</f>
        <v>Janků</v>
      </c>
      <c r="D75" s="64" t="str">
        <f>VLOOKUP($B75,'Databáze_běžců+Startovka'!$B$6:$H$1026,3,FALSE)</f>
        <v>Petr</v>
      </c>
      <c r="E75" s="30" t="str">
        <f>VLOOKUP($B75,'Databáze_běžců+Startovka'!$B$6:$H$1026,4,FALSE)</f>
        <v>M</v>
      </c>
      <c r="F75" s="30">
        <f>VLOOKUP($B75,'Databáze_běžců+Startovka'!$B$6:$H$1026,5,FALSE)</f>
        <v>1974</v>
      </c>
      <c r="G75" s="30" t="str">
        <f>VLOOKUP($B75,'Databáze_běžců+Startovka'!$B$6:$H$1026,6,FALSE)</f>
        <v>TJ Liga 100 Olomouc</v>
      </c>
      <c r="H75" s="30" t="str">
        <f>VLOOKUP($B75,'Databáze_běžců+Startovka'!$B$6:$H$1026,7,FALSE)</f>
        <v>muži C</v>
      </c>
      <c r="I75" s="31">
        <f>VLOOKUP($B75,Časy!$B$3:$E$957,4,FALSE)</f>
        <v>2.7696759259259258E-2</v>
      </c>
    </row>
    <row r="76" spans="2:9" x14ac:dyDescent="0.25">
      <c r="B76" s="30">
        <f>Časy!B74</f>
        <v>1</v>
      </c>
      <c r="C76" s="64" t="str">
        <f>VLOOKUP($B76,'Databáze_běžců+Startovka'!$B$6:$H$1026,2,FALSE)</f>
        <v>Vašíček</v>
      </c>
      <c r="D76" s="64" t="str">
        <f>VLOOKUP($B76,'Databáze_běžců+Startovka'!$B$6:$H$1026,3,FALSE)</f>
        <v>Petr</v>
      </c>
      <c r="E76" s="30" t="str">
        <f>VLOOKUP($B76,'Databáze_běžců+Startovka'!$B$6:$H$1026,4,FALSE)</f>
        <v>M</v>
      </c>
      <c r="F76" s="30">
        <f>VLOOKUP($B76,'Databáze_běžců+Startovka'!$B$6:$H$1026,5,FALSE)</f>
        <v>1973</v>
      </c>
      <c r="G76" s="30" t="str">
        <f>VLOOKUP($B76,'Databáze_běžců+Startovka'!$B$6:$H$1026,6,FALSE)</f>
        <v>Running Academy</v>
      </c>
      <c r="H76" s="30" t="str">
        <f>VLOOKUP($B76,'Databáze_běžců+Startovka'!$B$6:$H$1026,7,FALSE)</f>
        <v>muži C</v>
      </c>
      <c r="I76" s="31">
        <f>VLOOKUP($B76,Časy!$B$3:$E$957,4,FALSE)</f>
        <v>2.7708333333333335E-2</v>
      </c>
    </row>
    <row r="77" spans="2:9" x14ac:dyDescent="0.25">
      <c r="B77" s="30">
        <f>Časy!B75</f>
        <v>82</v>
      </c>
      <c r="C77" s="64" t="str">
        <f>VLOOKUP($B77,'Databáze_běžců+Startovka'!$B$6:$H$1026,2,FALSE)</f>
        <v>Kubánková</v>
      </c>
      <c r="D77" s="64" t="str">
        <f>VLOOKUP($B77,'Databáze_běžců+Startovka'!$B$6:$H$1026,3,FALSE)</f>
        <v>Lenka</v>
      </c>
      <c r="E77" s="30" t="str">
        <f>VLOOKUP($B77,'Databáze_běžců+Startovka'!$B$6:$H$1026,4,FALSE)</f>
        <v>Ž</v>
      </c>
      <c r="F77" s="30">
        <f>VLOOKUP($B77,'Databáze_běžců+Startovka'!$B$6:$H$1026,5,FALSE)</f>
        <v>1986</v>
      </c>
      <c r="G77" s="30" t="str">
        <f>VLOOKUP($B77,'Databáze_běžců+Startovka'!$B$6:$H$1026,6,FALSE)</f>
        <v>TJ Sokol Šternberk</v>
      </c>
      <c r="H77" s="30" t="str">
        <f>VLOOKUP($B77,'Databáze_běžců+Startovka'!$B$6:$H$1026,7,FALSE)</f>
        <v>ženy F</v>
      </c>
      <c r="I77" s="31">
        <f>VLOOKUP($B77,Časy!$B$3:$E$957,4,FALSE)</f>
        <v>2.7719907407407408E-2</v>
      </c>
    </row>
    <row r="78" spans="2:9" x14ac:dyDescent="0.25">
      <c r="B78" s="30">
        <f>Časy!B76</f>
        <v>60</v>
      </c>
      <c r="C78" s="64" t="str">
        <f>VLOOKUP($B78,'Databáze_běžců+Startovka'!$B$6:$H$1026,2,FALSE)</f>
        <v>Bučík</v>
      </c>
      <c r="D78" s="64" t="str">
        <f>VLOOKUP($B78,'Databáze_běžců+Startovka'!$B$6:$H$1026,3,FALSE)</f>
        <v>Jaromír</v>
      </c>
      <c r="E78" s="30" t="str">
        <f>VLOOKUP($B78,'Databáze_běžců+Startovka'!$B$6:$H$1026,4,FALSE)</f>
        <v>M</v>
      </c>
      <c r="F78" s="30">
        <f>VLOOKUP($B78,'Databáze_běžců+Startovka'!$B$6:$H$1026,5,FALSE)</f>
        <v>1957</v>
      </c>
      <c r="G78" s="30" t="str">
        <f>VLOOKUP($B78,'Databáze_běžců+Startovka'!$B$6:$H$1026,6,FALSE)</f>
        <v>Olomouc</v>
      </c>
      <c r="H78" s="30" t="str">
        <f>VLOOKUP($B78,'Databáze_běžců+Startovka'!$B$6:$H$1026,7,FALSE)</f>
        <v>muži D</v>
      </c>
      <c r="I78" s="31">
        <f>VLOOKUP($B78,Časy!$B$3:$E$957,4,FALSE)</f>
        <v>2.8148148148148148E-2</v>
      </c>
    </row>
    <row r="79" spans="2:9" x14ac:dyDescent="0.25">
      <c r="B79" s="30">
        <f>Časy!B77</f>
        <v>91</v>
      </c>
      <c r="C79" s="64" t="str">
        <f>VLOOKUP($B79,'Databáze_běžců+Startovka'!$B$6:$H$1026,2,FALSE)</f>
        <v>Polívka</v>
      </c>
      <c r="D79" s="64" t="str">
        <f>VLOOKUP($B79,'Databáze_běžců+Startovka'!$B$6:$H$1026,3,FALSE)</f>
        <v>Vladimír</v>
      </c>
      <c r="E79" s="30" t="str">
        <f>VLOOKUP($B79,'Databáze_běžců+Startovka'!$B$6:$H$1026,4,FALSE)</f>
        <v>M</v>
      </c>
      <c r="F79" s="30">
        <f>VLOOKUP($B79,'Databáze_běžců+Startovka'!$B$6:$H$1026,5,FALSE)</f>
        <v>1969</v>
      </c>
      <c r="G79" s="30" t="str">
        <f>VLOOKUP($B79,'Databáze_běžců+Startovka'!$B$6:$H$1026,6,FALSE)</f>
        <v>-</v>
      </c>
      <c r="H79" s="30" t="str">
        <f>VLOOKUP($B79,'Databáze_běžců+Startovka'!$B$6:$H$1026,7,FALSE)</f>
        <v>muži C</v>
      </c>
      <c r="I79" s="31">
        <f>VLOOKUP($B79,Časy!$B$3:$E$957,4,FALSE)</f>
        <v>2.9050925925925924E-2</v>
      </c>
    </row>
    <row r="80" spans="2:9" x14ac:dyDescent="0.25">
      <c r="B80" s="30">
        <f>Časy!B78</f>
        <v>59</v>
      </c>
      <c r="C80" s="64" t="str">
        <f>VLOOKUP($B80,'Databáze_běžců+Startovka'!$B$6:$H$1026,2,FALSE)</f>
        <v>Písková</v>
      </c>
      <c r="D80" s="64" t="str">
        <f>VLOOKUP($B80,'Databáze_běžců+Startovka'!$B$6:$H$1026,3,FALSE)</f>
        <v>Ludmila</v>
      </c>
      <c r="E80" s="30" t="str">
        <f>VLOOKUP($B80,'Databáze_běžců+Startovka'!$B$6:$H$1026,4,FALSE)</f>
        <v>Ž</v>
      </c>
      <c r="F80" s="30">
        <f>VLOOKUP($B80,'Databáze_běžců+Startovka'!$B$6:$H$1026,5,FALSE)</f>
        <v>1966</v>
      </c>
      <c r="G80" s="30" t="str">
        <f>VLOOKUP($B80,'Databáze_běžců+Startovka'!$B$6:$H$1026,6,FALSE)</f>
        <v>TJ Liga 100 Olomouc</v>
      </c>
      <c r="H80" s="30" t="str">
        <f>VLOOKUP($B80,'Databáze_běžců+Startovka'!$B$6:$H$1026,7,FALSE)</f>
        <v>ženy H</v>
      </c>
      <c r="I80" s="31">
        <f>VLOOKUP($B80,Časy!$B$3:$E$957,4,FALSE)</f>
        <v>2.9270833333333333E-2</v>
      </c>
    </row>
    <row r="81" spans="2:9" x14ac:dyDescent="0.25">
      <c r="B81" s="30">
        <f>Časy!B79</f>
        <v>67</v>
      </c>
      <c r="C81" s="64" t="str">
        <f>VLOOKUP($B81,'Databáze_běžců+Startovka'!$B$6:$H$1026,2,FALSE)</f>
        <v>Kořínek</v>
      </c>
      <c r="D81" s="64" t="str">
        <f>VLOOKUP($B81,'Databáze_běžců+Startovka'!$B$6:$H$1026,3,FALSE)</f>
        <v>Pavel</v>
      </c>
      <c r="E81" s="30" t="str">
        <f>VLOOKUP($B81,'Databáze_běžců+Startovka'!$B$6:$H$1026,4,FALSE)</f>
        <v>M</v>
      </c>
      <c r="F81" s="30">
        <f>VLOOKUP($B81,'Databáze_běžců+Startovka'!$B$6:$H$1026,5,FALSE)</f>
        <v>2003</v>
      </c>
      <c r="G81" s="30" t="str">
        <f>VLOOKUP($B81,'Databáze_běžců+Startovka'!$B$6:$H$1026,6,FALSE)</f>
        <v>Trisk</v>
      </c>
      <c r="H81" s="30" t="str">
        <f>VLOOKUP($B81,'Databáze_běžců+Startovka'!$B$6:$H$1026,7,FALSE)</f>
        <v>muži A</v>
      </c>
      <c r="I81" s="31">
        <f>VLOOKUP($B81,Časy!$B$3:$E$957,4,FALSE)</f>
        <v>2.9733796296296296E-2</v>
      </c>
    </row>
    <row r="82" spans="2:9" x14ac:dyDescent="0.25">
      <c r="B82" s="30">
        <f>Časy!B80</f>
        <v>68</v>
      </c>
      <c r="C82" s="64" t="str">
        <f>VLOOKUP($B82,'Databáze_běžců+Startovka'!$B$6:$H$1026,2,FALSE)</f>
        <v>Koňárová</v>
      </c>
      <c r="D82" s="64" t="str">
        <f>VLOOKUP($B82,'Databáze_běžců+Startovka'!$B$6:$H$1026,3,FALSE)</f>
        <v>Sára</v>
      </c>
      <c r="E82" s="30" t="str">
        <f>VLOOKUP($B82,'Databáze_běžců+Startovka'!$B$6:$H$1026,4,FALSE)</f>
        <v>Ž</v>
      </c>
      <c r="F82" s="30">
        <f>VLOOKUP($B82,'Databáze_běžců+Startovka'!$B$6:$H$1026,5,FALSE)</f>
        <v>2001</v>
      </c>
      <c r="G82" s="30">
        <f>VLOOKUP($B82,'Databáze_běžců+Startovka'!$B$6:$H$1026,6,FALSE)</f>
        <v>0</v>
      </c>
      <c r="H82" s="30" t="str">
        <f>VLOOKUP($B82,'Databáze_běžců+Startovka'!$B$6:$H$1026,7,FALSE)</f>
        <v>ženy F</v>
      </c>
      <c r="I82" s="31">
        <f>VLOOKUP($B82,Časy!$B$3:$E$957,4,FALSE)</f>
        <v>3.0034722222222223E-2</v>
      </c>
    </row>
    <row r="83" spans="2:9" x14ac:dyDescent="0.25">
      <c r="B83" s="30">
        <f>Časy!B81</f>
        <v>62</v>
      </c>
      <c r="C83" s="64" t="str">
        <f>VLOOKUP($B83,'Databáze_běžců+Startovka'!$B$6:$H$1026,2,FALSE)</f>
        <v>Kosztyn</v>
      </c>
      <c r="D83" s="64" t="str">
        <f>VLOOKUP($B83,'Databáze_běžců+Startovka'!$B$6:$H$1026,3,FALSE)</f>
        <v>Peter</v>
      </c>
      <c r="E83" s="30" t="str">
        <f>VLOOKUP($B83,'Databáze_běžců+Startovka'!$B$6:$H$1026,4,FALSE)</f>
        <v>M</v>
      </c>
      <c r="F83" s="30">
        <f>VLOOKUP($B83,'Databáze_běžců+Startovka'!$B$6:$H$1026,5,FALSE)</f>
        <v>1958</v>
      </c>
      <c r="G83" s="30" t="str">
        <f>VLOOKUP($B83,'Databáze_běžců+Startovka'!$B$6:$H$1026,6,FALSE)</f>
        <v>TJ Liga 100 Olomouc</v>
      </c>
      <c r="H83" s="30" t="str">
        <f>VLOOKUP($B83,'Databáze_běžců+Startovka'!$B$6:$H$1026,7,FALSE)</f>
        <v>muži D</v>
      </c>
      <c r="I83" s="31">
        <f>VLOOKUP($B83,Časy!$B$3:$E$957,4,FALSE)</f>
        <v>3.0347222222222223E-2</v>
      </c>
    </row>
    <row r="84" spans="2:9" x14ac:dyDescent="0.25">
      <c r="B84" s="30">
        <f>Časy!B82</f>
        <v>30</v>
      </c>
      <c r="C84" s="64" t="str">
        <f>VLOOKUP($B84,'Databáze_běžců+Startovka'!$B$6:$H$1026,2,FALSE)</f>
        <v>Skupieň</v>
      </c>
      <c r="D84" s="64" t="str">
        <f>VLOOKUP($B84,'Databáze_běžců+Startovka'!$B$6:$H$1026,3,FALSE)</f>
        <v>Josef</v>
      </c>
      <c r="E84" s="30" t="str">
        <f>VLOOKUP($B84,'Databáze_běžců+Startovka'!$B$6:$H$1026,4,FALSE)</f>
        <v>M</v>
      </c>
      <c r="F84" s="30">
        <f>VLOOKUP($B84,'Databáze_běžců+Startovka'!$B$6:$H$1026,5,FALSE)</f>
        <v>1957</v>
      </c>
      <c r="G84" s="30" t="str">
        <f>VLOOKUP($B84,'Databáze_běžců+Startovka'!$B$6:$H$1026,6,FALSE)</f>
        <v>Slavíč</v>
      </c>
      <c r="H84" s="30" t="str">
        <f>VLOOKUP($B84,'Databáze_běžců+Startovka'!$B$6:$H$1026,7,FALSE)</f>
        <v>muži D</v>
      </c>
      <c r="I84" s="31">
        <f>VLOOKUP($B84,Časy!$B$3:$E$957,4,FALSE)</f>
        <v>3.0532407407407407E-2</v>
      </c>
    </row>
    <row r="85" spans="2:9" x14ac:dyDescent="0.25">
      <c r="B85" s="30">
        <f>Časy!B83</f>
        <v>80</v>
      </c>
      <c r="C85" s="64" t="str">
        <f>VLOOKUP($B85,'Databáze_běžců+Startovka'!$B$6:$H$1026,2,FALSE)</f>
        <v>Poštulka</v>
      </c>
      <c r="D85" s="64" t="str">
        <f>VLOOKUP($B85,'Databáze_běžců+Startovka'!$B$6:$H$1026,3,FALSE)</f>
        <v>Zdeněk</v>
      </c>
      <c r="E85" s="30" t="str">
        <f>VLOOKUP($B85,'Databáze_běžců+Startovka'!$B$6:$H$1026,4,FALSE)</f>
        <v>M</v>
      </c>
      <c r="F85" s="30">
        <f>VLOOKUP($B85,'Databáze_běžců+Startovka'!$B$6:$H$1026,5,FALSE)</f>
        <v>1966</v>
      </c>
      <c r="G85" s="30" t="str">
        <f>VLOOKUP($B85,'Databáze_běžců+Startovka'!$B$6:$H$1026,6,FALSE)</f>
        <v>SKI OB Šternberk</v>
      </c>
      <c r="H85" s="30" t="str">
        <f>VLOOKUP($B85,'Databáze_běžců+Startovka'!$B$6:$H$1026,7,FALSE)</f>
        <v>muži C</v>
      </c>
      <c r="I85" s="31">
        <f>VLOOKUP($B85,Časy!$B$3:$E$957,4,FALSE)</f>
        <v>3.0613425925925926E-2</v>
      </c>
    </row>
    <row r="86" spans="2:9" x14ac:dyDescent="0.25">
      <c r="B86" s="30">
        <f>Časy!B84</f>
        <v>9</v>
      </c>
      <c r="C86" s="64" t="str">
        <f>VLOOKUP($B86,'Databáze_běžců+Startovka'!$B$6:$H$1026,2,FALSE)</f>
        <v>Juřena</v>
      </c>
      <c r="D86" s="64" t="str">
        <f>VLOOKUP($B86,'Databáze_běžců+Startovka'!$B$6:$H$1026,3,FALSE)</f>
        <v>Milan</v>
      </c>
      <c r="E86" s="30" t="str">
        <f>VLOOKUP($B86,'Databáze_běžců+Startovka'!$B$6:$H$1026,4,FALSE)</f>
        <v>M</v>
      </c>
      <c r="F86" s="30">
        <f>VLOOKUP($B86,'Databáze_běžců+Startovka'!$B$6:$H$1026,5,FALSE)</f>
        <v>1960</v>
      </c>
      <c r="G86" s="30" t="str">
        <f>VLOOKUP($B86,'Databáze_běžců+Startovka'!$B$6:$H$1026,6,FALSE)</f>
        <v>TJ Granitol Mor. Beroun</v>
      </c>
      <c r="H86" s="30" t="str">
        <f>VLOOKUP($B86,'Databáze_běžců+Startovka'!$B$6:$H$1026,7,FALSE)</f>
        <v>muži D</v>
      </c>
      <c r="I86" s="31">
        <f>VLOOKUP($B86,Časy!$B$3:$E$957,4,FALSE)</f>
        <v>3.0833333333333334E-2</v>
      </c>
    </row>
    <row r="87" spans="2:9" x14ac:dyDescent="0.25">
      <c r="B87" s="30">
        <f>Časy!B85</f>
        <v>90</v>
      </c>
      <c r="C87" s="64" t="str">
        <f>VLOOKUP($B87,'Databáze_běžců+Startovka'!$B$6:$H$1026,2,FALSE)</f>
        <v>Ambrozek</v>
      </c>
      <c r="D87" s="64" t="str">
        <f>VLOOKUP($B87,'Databáze_běžců+Startovka'!$B$6:$H$1026,3,FALSE)</f>
        <v xml:space="preserve">Michal </v>
      </c>
      <c r="E87" s="30" t="str">
        <f>VLOOKUP($B87,'Databáze_běžců+Startovka'!$B$6:$H$1026,4,FALSE)</f>
        <v>M</v>
      </c>
      <c r="F87" s="30">
        <f>VLOOKUP($B87,'Databáze_běžců+Startovka'!$B$6:$H$1026,5,FALSE)</f>
        <v>1970</v>
      </c>
      <c r="G87" s="30" t="str">
        <f>VLOOKUP($B87,'Databáze_běžců+Startovka'!$B$6:$H$1026,6,FALSE)</f>
        <v>PL Šternberk</v>
      </c>
      <c r="H87" s="30" t="str">
        <f>VLOOKUP($B87,'Databáze_běžců+Startovka'!$B$6:$H$1026,7,FALSE)</f>
        <v>muži C</v>
      </c>
      <c r="I87" s="31">
        <f>VLOOKUP($B87,Časy!$B$3:$E$957,4,FALSE)</f>
        <v>3.1620370370370368E-2</v>
      </c>
    </row>
    <row r="88" spans="2:9" x14ac:dyDescent="0.25">
      <c r="B88" s="30">
        <f>Časy!B86</f>
        <v>65</v>
      </c>
      <c r="C88" s="64" t="str">
        <f>VLOOKUP($B88,'Databáze_běžců+Startovka'!$B$6:$H$1026,2,FALSE)</f>
        <v>Martínek</v>
      </c>
      <c r="D88" s="64" t="str">
        <f>VLOOKUP($B88,'Databáze_běžců+Startovka'!$B$6:$H$1026,3,FALSE)</f>
        <v>Jarda</v>
      </c>
      <c r="E88" s="30" t="str">
        <f>VLOOKUP($B88,'Databáze_běžců+Startovka'!$B$6:$H$1026,4,FALSE)</f>
        <v>M</v>
      </c>
      <c r="F88" s="30">
        <f>VLOOKUP($B88,'Databáze_běžců+Startovka'!$B$6:$H$1026,5,FALSE)</f>
        <v>1969</v>
      </c>
      <c r="G88" s="30" t="str">
        <f>VLOOKUP($B88,'Databáze_běžců+Startovka'!$B$6:$H$1026,6,FALSE)</f>
        <v>Trisk Olomouc</v>
      </c>
      <c r="H88" s="30" t="str">
        <f>VLOOKUP($B88,'Databáze_běžců+Startovka'!$B$6:$H$1026,7,FALSE)</f>
        <v>muži C</v>
      </c>
      <c r="I88" s="31">
        <f>VLOOKUP($B88,Časy!$B$3:$E$957,4,FALSE)</f>
        <v>3.1631944444444442E-2</v>
      </c>
    </row>
    <row r="89" spans="2:9" x14ac:dyDescent="0.25">
      <c r="B89" s="30">
        <f>Časy!B87</f>
        <v>61</v>
      </c>
      <c r="C89" s="64" t="str">
        <f>VLOOKUP($B89,'Databáze_běžců+Startovka'!$B$6:$H$1026,2,FALSE)</f>
        <v>Nečesaná</v>
      </c>
      <c r="D89" s="64" t="str">
        <f>VLOOKUP($B89,'Databáze_běžců+Startovka'!$B$6:$H$1026,3,FALSE)</f>
        <v>Markéta</v>
      </c>
      <c r="E89" s="30" t="str">
        <f>VLOOKUP($B89,'Databáze_běžců+Startovka'!$B$6:$H$1026,4,FALSE)</f>
        <v>Ž</v>
      </c>
      <c r="F89" s="30">
        <f>VLOOKUP($B89,'Databáze_běžců+Startovka'!$B$6:$H$1026,5,FALSE)</f>
        <v>1973</v>
      </c>
      <c r="G89" s="30" t="str">
        <f>VLOOKUP($B89,'Databáze_běžců+Startovka'!$B$6:$H$1026,6,FALSE)</f>
        <v>TJ Liga 100 Olomouc</v>
      </c>
      <c r="H89" s="30" t="str">
        <f>VLOOKUP($B89,'Databáze_běžců+Startovka'!$B$6:$H$1026,7,FALSE)</f>
        <v>ženy H</v>
      </c>
      <c r="I89" s="31">
        <f>VLOOKUP($B89,Časy!$B$3:$E$957,4,FALSE)</f>
        <v>3.2951388888888891E-2</v>
      </c>
    </row>
    <row r="90" spans="2:9" x14ac:dyDescent="0.25">
      <c r="B90" s="30">
        <f>Časy!B88</f>
        <v>66</v>
      </c>
      <c r="C90" s="64" t="str">
        <f>VLOOKUP($B90,'Databáze_běžců+Startovka'!$B$6:$H$1026,2,FALSE)</f>
        <v>Cimprich</v>
      </c>
      <c r="D90" s="64" t="str">
        <f>VLOOKUP($B90,'Databáze_běžců+Startovka'!$B$6:$H$1026,3,FALSE)</f>
        <v>Petr</v>
      </c>
      <c r="E90" s="30" t="str">
        <f>VLOOKUP($B90,'Databáze_běžců+Startovka'!$B$6:$H$1026,4,FALSE)</f>
        <v>M</v>
      </c>
      <c r="F90" s="30">
        <f>VLOOKUP($B90,'Databáze_běžců+Startovka'!$B$6:$H$1026,5,FALSE)</f>
        <v>1986</v>
      </c>
      <c r="G90" s="30" t="str">
        <f>VLOOKUP($B90,'Databáze_běžců+Startovka'!$B$6:$H$1026,6,FALSE)</f>
        <v>NW Olomouc</v>
      </c>
      <c r="H90" s="30" t="str">
        <f>VLOOKUP($B90,'Databáze_běžců+Startovka'!$B$6:$H$1026,7,FALSE)</f>
        <v>muži A</v>
      </c>
      <c r="I90" s="31">
        <f>VLOOKUP($B90,Časy!$B$3:$E$957,4,FALSE)</f>
        <v>3.412037037037037E-2</v>
      </c>
    </row>
    <row r="91" spans="2:9" x14ac:dyDescent="0.25">
      <c r="B91" s="30">
        <f>Časy!B89</f>
        <v>87</v>
      </c>
      <c r="C91" s="64" t="str">
        <f>VLOOKUP($B91,'Databáze_běžců+Startovka'!$B$6:$H$1026,2,FALSE)</f>
        <v>Vaněk</v>
      </c>
      <c r="D91" s="64" t="str">
        <f>VLOOKUP($B91,'Databáze_běžců+Startovka'!$B$6:$H$1026,3,FALSE)</f>
        <v>Jaromír</v>
      </c>
      <c r="E91" s="30" t="str">
        <f>VLOOKUP($B91,'Databáze_běžců+Startovka'!$B$6:$H$1026,4,FALSE)</f>
        <v>M</v>
      </c>
      <c r="F91" s="30">
        <f>VLOOKUP($B91,'Databáze_běžců+Startovka'!$B$6:$H$1026,5,FALSE)</f>
        <v>1948</v>
      </c>
      <c r="G91" s="30" t="str">
        <f>VLOOKUP($B91,'Databáze_běžců+Startovka'!$B$6:$H$1026,6,FALSE)</f>
        <v>TJ Liga 100 Olomouc</v>
      </c>
      <c r="H91" s="30" t="str">
        <f>VLOOKUP($B91,'Databáze_běžců+Startovka'!$B$6:$H$1026,7,FALSE)</f>
        <v>muži E</v>
      </c>
      <c r="I91" s="31">
        <f>VLOOKUP($B91,Časy!$B$3:$E$957,4,FALSE)</f>
        <v>3.5717592592592592E-2</v>
      </c>
    </row>
    <row r="92" spans="2:9" x14ac:dyDescent="0.25">
      <c r="B92" s="30">
        <f>Časy!B90</f>
        <v>11</v>
      </c>
      <c r="C92" s="64" t="str">
        <f>VLOOKUP($B92,'Databáze_běžců+Startovka'!$B$6:$H$1026,2,FALSE)</f>
        <v>Jašek</v>
      </c>
      <c r="D92" s="64" t="str">
        <f>VLOOKUP($B92,'Databáze_běžců+Startovka'!$B$6:$H$1026,3,FALSE)</f>
        <v>Pavel</v>
      </c>
      <c r="E92" s="30" t="str">
        <f>VLOOKUP($B92,'Databáze_běžců+Startovka'!$B$6:$H$1026,4,FALSE)</f>
        <v>M</v>
      </c>
      <c r="F92" s="30">
        <f>VLOOKUP($B92,'Databáze_běžců+Startovka'!$B$6:$H$1026,5,FALSE)</f>
        <v>1945</v>
      </c>
      <c r="G92" s="30" t="str">
        <f>VLOOKUP($B92,'Databáze_běžců+Startovka'!$B$6:$H$1026,6,FALSE)</f>
        <v>TJ Liga 100 Olomouc</v>
      </c>
      <c r="H92" s="30" t="str">
        <f>VLOOKUP($B92,'Databáze_běžců+Startovka'!$B$6:$H$1026,7,FALSE)</f>
        <v>muži E</v>
      </c>
      <c r="I92" s="31">
        <f>VLOOKUP($B92,Časy!$B$3:$E$957,4,FALSE)</f>
        <v>3.5821759259259262E-2</v>
      </c>
    </row>
    <row r="93" spans="2:9" x14ac:dyDescent="0.25">
      <c r="B93" s="30">
        <f>Časy!B91</f>
        <v>81</v>
      </c>
      <c r="C93" s="64" t="str">
        <f>VLOOKUP($B93,'Databáze_běžců+Startovka'!$B$6:$H$1026,2,FALSE)</f>
        <v>Barbořák</v>
      </c>
      <c r="D93" s="64" t="str">
        <f>VLOOKUP($B93,'Databáze_běžců+Startovka'!$B$6:$H$1026,3,FALSE)</f>
        <v>Bohuš</v>
      </c>
      <c r="E93" s="30" t="str">
        <f>VLOOKUP($B93,'Databáze_běžců+Startovka'!$B$6:$H$1026,4,FALSE)</f>
        <v>M</v>
      </c>
      <c r="F93" s="30">
        <f>VLOOKUP($B93,'Databáze_běžců+Startovka'!$B$6:$H$1026,5,FALSE)</f>
        <v>1959</v>
      </c>
      <c r="G93" s="30" t="str">
        <f>VLOOKUP($B93,'Databáze_běžců+Startovka'!$B$6:$H$1026,6,FALSE)</f>
        <v>TJ Liga 100 Olomouc</v>
      </c>
      <c r="H93" s="30" t="str">
        <f>VLOOKUP($B93,'Databáze_běžců+Startovka'!$B$6:$H$1026,7,FALSE)</f>
        <v>muži D</v>
      </c>
      <c r="I93" s="31">
        <f>VLOOKUP($B93,Časy!$B$3:$E$957,4,FALSE)</f>
        <v>3.5833333333333335E-2</v>
      </c>
    </row>
    <row r="94" spans="2:9" x14ac:dyDescent="0.25">
      <c r="B94" s="30">
        <f>Časy!B92</f>
        <v>20</v>
      </c>
      <c r="C94" s="64" t="str">
        <f>VLOOKUP($B94,'Databáze_běžců+Startovka'!$B$6:$H$1026,2,FALSE)</f>
        <v>Glonková</v>
      </c>
      <c r="D94" s="64" t="str">
        <f>VLOOKUP($B94,'Databáze_běžců+Startovka'!$B$6:$H$1026,3,FALSE)</f>
        <v>Martina</v>
      </c>
      <c r="E94" s="30" t="str">
        <f>VLOOKUP($B94,'Databáze_běžců+Startovka'!$B$6:$H$1026,4,FALSE)</f>
        <v>Ž</v>
      </c>
      <c r="F94" s="30">
        <f>VLOOKUP($B94,'Databáze_běžců+Startovka'!$B$6:$H$1026,5,FALSE)</f>
        <v>1974</v>
      </c>
      <c r="G94" s="30" t="str">
        <f>VLOOKUP($B94,'Databáze_běžců+Startovka'!$B$6:$H$1026,6,FALSE)</f>
        <v>SKI-OB Šternberk</v>
      </c>
      <c r="H94" s="30" t="str">
        <f>VLOOKUP($B94,'Databáze_běžců+Startovka'!$B$6:$H$1026,7,FALSE)</f>
        <v>ženy H</v>
      </c>
      <c r="I94" s="31">
        <f>VLOOKUP($B94,Časy!$B$3:$E$957,4,FALSE)</f>
        <v>3.5844907407407409E-2</v>
      </c>
    </row>
    <row r="95" spans="2:9" x14ac:dyDescent="0.25">
      <c r="B95" s="30">
        <f>Časy!B93</f>
        <v>35</v>
      </c>
      <c r="C95" s="64" t="str">
        <f>VLOOKUP($B95,'Databáze_běžců+Startovka'!$B$6:$H$1026,2,FALSE)</f>
        <v>Morávek</v>
      </c>
      <c r="D95" s="64" t="str">
        <f>VLOOKUP($B95,'Databáze_běžců+Startovka'!$B$6:$H$1026,3,FALSE)</f>
        <v>Jiří</v>
      </c>
      <c r="E95" s="30" t="str">
        <f>VLOOKUP($B95,'Databáze_běžců+Startovka'!$B$6:$H$1026,4,FALSE)</f>
        <v>M</v>
      </c>
      <c r="F95" s="30">
        <f>VLOOKUP($B95,'Databáze_běžců+Startovka'!$B$6:$H$1026,5,FALSE)</f>
        <v>1947</v>
      </c>
      <c r="G95" s="30" t="str">
        <f>VLOOKUP($B95,'Databáze_běžců+Startovka'!$B$6:$H$1026,6,FALSE)</f>
        <v>TJ Liga 100 Olomouc</v>
      </c>
      <c r="H95" s="30" t="str">
        <f>VLOOKUP($B95,'Databáze_běžců+Startovka'!$B$6:$H$1026,7,FALSE)</f>
        <v>muži E</v>
      </c>
      <c r="I95" s="31">
        <f>VLOOKUP($B95,Časy!$B$3:$E$957,4,FALSE)</f>
        <v>3.7118055555555557E-2</v>
      </c>
    </row>
    <row r="96" spans="2:9" x14ac:dyDescent="0.25">
      <c r="B96" s="30">
        <f>Časy!B94</f>
        <v>27</v>
      </c>
      <c r="C96" s="64" t="str">
        <f>VLOOKUP($B96,'Databáze_běžců+Startovka'!$B$6:$H$1026,2,FALSE)</f>
        <v>Frydrychová</v>
      </c>
      <c r="D96" s="64" t="str">
        <f>VLOOKUP($B96,'Databáze_běžců+Startovka'!$B$6:$H$1026,3,FALSE)</f>
        <v>Zuzana</v>
      </c>
      <c r="E96" s="30" t="str">
        <f>VLOOKUP($B96,'Databáze_běžců+Startovka'!$B$6:$H$1026,4,FALSE)</f>
        <v>Ž</v>
      </c>
      <c r="F96" s="30">
        <f>VLOOKUP($B96,'Databáze_běžců+Startovka'!$B$6:$H$1026,5,FALSE)</f>
        <v>1995</v>
      </c>
      <c r="G96" s="30" t="str">
        <f>VLOOKUP($B96,'Databáze_běžců+Startovka'!$B$6:$H$1026,6,FALSE)</f>
        <v>Atletika Alojzov</v>
      </c>
      <c r="H96" s="30" t="str">
        <f>VLOOKUP($B96,'Databáze_běžců+Startovka'!$B$6:$H$1026,7,FALSE)</f>
        <v>ženy F</v>
      </c>
      <c r="I96" s="31">
        <f>VLOOKUP($B96,Časy!$B$3:$E$957,4,FALSE)</f>
        <v>3.861111111111111E-2</v>
      </c>
    </row>
    <row r="97" spans="2:9" x14ac:dyDescent="0.25">
      <c r="B97" s="30">
        <f>Časy!B10</f>
        <v>64</v>
      </c>
      <c r="C97" s="64" t="str">
        <f>VLOOKUP($B97,'Databáze_běžců+Startovka'!$B$6:$H$1026,2,FALSE)</f>
        <v>Raclavský</v>
      </c>
      <c r="D97" s="64" t="str">
        <f>VLOOKUP($B97,'Databáze_běžců+Startovka'!$B$6:$H$1026,3,FALSE)</f>
        <v>Vlastimil</v>
      </c>
      <c r="E97" s="30" t="str">
        <f>VLOOKUP($B97,'Databáze_běžců+Startovka'!$B$6:$H$1026,4,FALSE)</f>
        <v>M</v>
      </c>
      <c r="F97" s="30">
        <f>VLOOKUP($B97,'Databáze_běžců+Startovka'!$B$6:$H$1026,5,FALSE)</f>
        <v>1955</v>
      </c>
      <c r="G97" s="30" t="str">
        <f>VLOOKUP($B97,'Databáze_běžců+Startovka'!$B$6:$H$1026,6,FALSE)</f>
        <v>TJ Liga 100 Olomouc</v>
      </c>
      <c r="H97" s="30" t="str">
        <f>VLOOKUP($B97,'Databáze_běžců+Startovka'!$B$6:$H$1026,7,FALSE)</f>
        <v>muži D</v>
      </c>
      <c r="I97" s="31" t="str">
        <f>VLOOKUP($B97,Časy!$B$3:$E$957,4,FALSE)</f>
        <v>DNF</v>
      </c>
    </row>
    <row r="98" spans="2:9" x14ac:dyDescent="0.25">
      <c r="B98" s="30">
        <f>Časy!B95</f>
        <v>0</v>
      </c>
      <c r="C98" s="64" t="e">
        <f>VLOOKUP($B98,'Databáze_běžců+Startovka'!$B$6:$H$1026,2,FALSE)</f>
        <v>#N/A</v>
      </c>
      <c r="D98" s="64" t="e">
        <f>VLOOKUP($B98,'Databáze_běžců+Startovka'!$B$6:$H$1026,3,FALSE)</f>
        <v>#N/A</v>
      </c>
      <c r="E98" s="30" t="e">
        <f>VLOOKUP($B98,'Databáze_běžců+Startovka'!$B$6:$H$1026,4,FALSE)</f>
        <v>#N/A</v>
      </c>
      <c r="F98" s="30" t="e">
        <f>VLOOKUP($B98,'Databáze_běžců+Startovka'!$B$6:$H$1026,5,FALSE)</f>
        <v>#N/A</v>
      </c>
      <c r="G98" s="30" t="e">
        <f>VLOOKUP($B98,'Databáze_běžců+Startovka'!$B$6:$H$1026,6,FALSE)</f>
        <v>#N/A</v>
      </c>
      <c r="H98" s="30" t="e">
        <f>VLOOKUP($B98,'Databáze_běžců+Startovka'!$B$6:$H$1026,7,FALSE)</f>
        <v>#N/A</v>
      </c>
      <c r="I98" s="31" t="e">
        <f>VLOOKUP($B98,Časy!$B$3:$E$957,4,FALSE)</f>
        <v>#N/A</v>
      </c>
    </row>
    <row r="99" spans="2:9" x14ac:dyDescent="0.25">
      <c r="B99" s="30">
        <f>Časy!B96</f>
        <v>0</v>
      </c>
      <c r="C99" s="64" t="e">
        <f>VLOOKUP($B99,'Databáze_běžců+Startovka'!$B$6:$H$1026,2,FALSE)</f>
        <v>#N/A</v>
      </c>
      <c r="D99" s="64" t="e">
        <f>VLOOKUP($B99,'Databáze_běžců+Startovka'!$B$6:$H$1026,3,FALSE)</f>
        <v>#N/A</v>
      </c>
      <c r="E99" s="30" t="e">
        <f>VLOOKUP($B99,'Databáze_běžců+Startovka'!$B$6:$H$1026,4,FALSE)</f>
        <v>#N/A</v>
      </c>
      <c r="F99" s="30" t="e">
        <f>VLOOKUP($B99,'Databáze_běžců+Startovka'!$B$6:$H$1026,5,FALSE)</f>
        <v>#N/A</v>
      </c>
      <c r="G99" s="30" t="e">
        <f>VLOOKUP($B99,'Databáze_běžců+Startovka'!$B$6:$H$1026,6,FALSE)</f>
        <v>#N/A</v>
      </c>
      <c r="H99" s="30" t="e">
        <f>VLOOKUP($B99,'Databáze_běžců+Startovka'!$B$6:$H$1026,7,FALSE)</f>
        <v>#N/A</v>
      </c>
      <c r="I99" s="31" t="e">
        <f>VLOOKUP($B99,Časy!$B$3:$E$957,4,FALSE)</f>
        <v>#N/A</v>
      </c>
    </row>
    <row r="100" spans="2:9" x14ac:dyDescent="0.25">
      <c r="B100" s="30">
        <f>Časy!B97</f>
        <v>0</v>
      </c>
      <c r="C100" s="64" t="e">
        <f>VLOOKUP($B100,'Databáze_běžců+Startovka'!$B$6:$H$1026,2,FALSE)</f>
        <v>#N/A</v>
      </c>
      <c r="D100" s="64" t="e">
        <f>VLOOKUP($B100,'Databáze_běžců+Startovka'!$B$6:$H$1026,3,FALSE)</f>
        <v>#N/A</v>
      </c>
      <c r="E100" s="30" t="e">
        <f>VLOOKUP($B100,'Databáze_běžců+Startovka'!$B$6:$H$1026,4,FALSE)</f>
        <v>#N/A</v>
      </c>
      <c r="F100" s="30" t="e">
        <f>VLOOKUP($B100,'Databáze_běžců+Startovka'!$B$6:$H$1026,5,FALSE)</f>
        <v>#N/A</v>
      </c>
      <c r="G100" s="30" t="e">
        <f>VLOOKUP($B100,'Databáze_běžců+Startovka'!$B$6:$H$1026,6,FALSE)</f>
        <v>#N/A</v>
      </c>
      <c r="H100" s="30" t="e">
        <f>VLOOKUP($B100,'Databáze_běžců+Startovka'!$B$6:$H$1026,7,FALSE)</f>
        <v>#N/A</v>
      </c>
      <c r="I100" s="31" t="e">
        <f>VLOOKUP($B100,Časy!$B$3:$E$957,4,FALSE)</f>
        <v>#N/A</v>
      </c>
    </row>
    <row r="101" spans="2:9" x14ac:dyDescent="0.25">
      <c r="B101" s="30">
        <f>Časy!B98</f>
        <v>0</v>
      </c>
      <c r="C101" s="64" t="e">
        <f>VLOOKUP($B101,'Databáze_běžců+Startovka'!$B$6:$H$1026,2,FALSE)</f>
        <v>#N/A</v>
      </c>
      <c r="D101" s="64" t="e">
        <f>VLOOKUP($B101,'Databáze_běžců+Startovka'!$B$6:$H$1026,3,FALSE)</f>
        <v>#N/A</v>
      </c>
      <c r="E101" s="30" t="e">
        <f>VLOOKUP($B101,'Databáze_běžců+Startovka'!$B$6:$H$1026,4,FALSE)</f>
        <v>#N/A</v>
      </c>
      <c r="F101" s="30" t="e">
        <f>VLOOKUP($B101,'Databáze_běžců+Startovka'!$B$6:$H$1026,5,FALSE)</f>
        <v>#N/A</v>
      </c>
      <c r="G101" s="30" t="e">
        <f>VLOOKUP($B101,'Databáze_běžců+Startovka'!$B$6:$H$1026,6,FALSE)</f>
        <v>#N/A</v>
      </c>
      <c r="H101" s="30" t="e">
        <f>VLOOKUP($B101,'Databáze_běžců+Startovka'!$B$6:$H$1026,7,FALSE)</f>
        <v>#N/A</v>
      </c>
      <c r="I101" s="31" t="e">
        <f>VLOOKUP($B101,Časy!$B$3:$E$957,4,FALSE)</f>
        <v>#N/A</v>
      </c>
    </row>
    <row r="102" spans="2:9" x14ac:dyDescent="0.25">
      <c r="B102" s="30">
        <f>Časy!B99</f>
        <v>0</v>
      </c>
      <c r="C102" s="64" t="e">
        <f>VLOOKUP($B102,'Databáze_běžců+Startovka'!$B$6:$H$1026,2,FALSE)</f>
        <v>#N/A</v>
      </c>
      <c r="D102" s="64" t="e">
        <f>VLOOKUP($B102,'Databáze_běžců+Startovka'!$B$6:$H$1026,3,FALSE)</f>
        <v>#N/A</v>
      </c>
      <c r="E102" s="30" t="e">
        <f>VLOOKUP($B102,'Databáze_běžců+Startovka'!$B$6:$H$1026,4,FALSE)</f>
        <v>#N/A</v>
      </c>
      <c r="F102" s="30" t="e">
        <f>VLOOKUP($B102,'Databáze_běžců+Startovka'!$B$6:$H$1026,5,FALSE)</f>
        <v>#N/A</v>
      </c>
      <c r="G102" s="30" t="e">
        <f>VLOOKUP($B102,'Databáze_běžců+Startovka'!$B$6:$H$1026,6,FALSE)</f>
        <v>#N/A</v>
      </c>
      <c r="H102" s="30" t="e">
        <f>VLOOKUP($B102,'Databáze_běžců+Startovka'!$B$6:$H$1026,7,FALSE)</f>
        <v>#N/A</v>
      </c>
      <c r="I102" s="31" t="e">
        <f>VLOOKUP($B102,Časy!$B$3:$E$957,4,FALSE)</f>
        <v>#N/A</v>
      </c>
    </row>
    <row r="103" spans="2:9" x14ac:dyDescent="0.25">
      <c r="B103" s="30">
        <f>Časy!B100</f>
        <v>0</v>
      </c>
      <c r="C103" s="64" t="e">
        <f>VLOOKUP($B103,'Databáze_běžců+Startovka'!$B$6:$H$1026,2,FALSE)</f>
        <v>#N/A</v>
      </c>
      <c r="D103" s="64" t="e">
        <f>VLOOKUP($B103,'Databáze_běžců+Startovka'!$B$6:$H$1026,3,FALSE)</f>
        <v>#N/A</v>
      </c>
      <c r="E103" s="30" t="e">
        <f>VLOOKUP($B103,'Databáze_běžců+Startovka'!$B$6:$H$1026,4,FALSE)</f>
        <v>#N/A</v>
      </c>
      <c r="F103" s="30" t="e">
        <f>VLOOKUP($B103,'Databáze_běžců+Startovka'!$B$6:$H$1026,5,FALSE)</f>
        <v>#N/A</v>
      </c>
      <c r="G103" s="30" t="e">
        <f>VLOOKUP($B103,'Databáze_běžců+Startovka'!$B$6:$H$1026,6,FALSE)</f>
        <v>#N/A</v>
      </c>
      <c r="H103" s="30" t="e">
        <f>VLOOKUP($B103,'Databáze_běžců+Startovka'!$B$6:$H$1026,7,FALSE)</f>
        <v>#N/A</v>
      </c>
      <c r="I103" s="31" t="e">
        <f>VLOOKUP($B103,Časy!$B$3:$E$957,4,FALSE)</f>
        <v>#N/A</v>
      </c>
    </row>
    <row r="104" spans="2:9" x14ac:dyDescent="0.25">
      <c r="B104" s="30">
        <f>Časy!B101</f>
        <v>0</v>
      </c>
      <c r="C104" s="64" t="e">
        <f>VLOOKUP($B104,'Databáze_běžců+Startovka'!$B$6:$H$1026,2,FALSE)</f>
        <v>#N/A</v>
      </c>
      <c r="D104" s="64" t="e">
        <f>VLOOKUP($B104,'Databáze_běžců+Startovka'!$B$6:$H$1026,3,FALSE)</f>
        <v>#N/A</v>
      </c>
      <c r="E104" s="30" t="e">
        <f>VLOOKUP($B104,'Databáze_běžců+Startovka'!$B$6:$H$1026,4,FALSE)</f>
        <v>#N/A</v>
      </c>
      <c r="F104" s="30" t="e">
        <f>VLOOKUP($B104,'Databáze_běžců+Startovka'!$B$6:$H$1026,5,FALSE)</f>
        <v>#N/A</v>
      </c>
      <c r="G104" s="30" t="e">
        <f>VLOOKUP($B104,'Databáze_běžců+Startovka'!$B$6:$H$1026,6,FALSE)</f>
        <v>#N/A</v>
      </c>
      <c r="H104" s="30" t="e">
        <f>VLOOKUP($B104,'Databáze_běžců+Startovka'!$B$6:$H$1026,7,FALSE)</f>
        <v>#N/A</v>
      </c>
      <c r="I104" s="31" t="e">
        <f>VLOOKUP($B104,Časy!$B$3:$E$957,4,FALSE)</f>
        <v>#N/A</v>
      </c>
    </row>
    <row r="105" spans="2:9" x14ac:dyDescent="0.25">
      <c r="B105" s="30">
        <f>Časy!B102</f>
        <v>0</v>
      </c>
      <c r="C105" s="64" t="e">
        <f>VLOOKUP($B105,'Databáze_běžců+Startovka'!$B$6:$H$1026,2,FALSE)</f>
        <v>#N/A</v>
      </c>
      <c r="D105" s="64" t="e">
        <f>VLOOKUP($B105,'Databáze_běžců+Startovka'!$B$6:$H$1026,3,FALSE)</f>
        <v>#N/A</v>
      </c>
      <c r="E105" s="30" t="e">
        <f>VLOOKUP($B105,'Databáze_běžců+Startovka'!$B$6:$H$1026,4,FALSE)</f>
        <v>#N/A</v>
      </c>
      <c r="F105" s="30" t="e">
        <f>VLOOKUP($B105,'Databáze_běžců+Startovka'!$B$6:$H$1026,5,FALSE)</f>
        <v>#N/A</v>
      </c>
      <c r="G105" s="30" t="e">
        <f>VLOOKUP($B105,'Databáze_běžců+Startovka'!$B$6:$H$1026,6,FALSE)</f>
        <v>#N/A</v>
      </c>
      <c r="H105" s="30" t="e">
        <f>VLOOKUP($B105,'Databáze_běžců+Startovka'!$B$6:$H$1026,7,FALSE)</f>
        <v>#N/A</v>
      </c>
      <c r="I105" s="31" t="e">
        <f>VLOOKUP($B105,Časy!$B$3:$E$957,4,FALSE)</f>
        <v>#N/A</v>
      </c>
    </row>
    <row r="106" spans="2:9" x14ac:dyDescent="0.25">
      <c r="B106" s="30">
        <f>Časy!B103</f>
        <v>0</v>
      </c>
      <c r="C106" s="64" t="e">
        <f>VLOOKUP($B106,'Databáze_běžců+Startovka'!$B$6:$H$1026,2,FALSE)</f>
        <v>#N/A</v>
      </c>
      <c r="D106" s="64" t="e">
        <f>VLOOKUP($B106,'Databáze_běžců+Startovka'!$B$6:$H$1026,3,FALSE)</f>
        <v>#N/A</v>
      </c>
      <c r="E106" s="30" t="e">
        <f>VLOOKUP($B106,'Databáze_běžců+Startovka'!$B$6:$H$1026,4,FALSE)</f>
        <v>#N/A</v>
      </c>
      <c r="F106" s="30" t="e">
        <f>VLOOKUP($B106,'Databáze_běžců+Startovka'!$B$6:$H$1026,5,FALSE)</f>
        <v>#N/A</v>
      </c>
      <c r="G106" s="30" t="e">
        <f>VLOOKUP($B106,'Databáze_běžců+Startovka'!$B$6:$H$1026,6,FALSE)</f>
        <v>#N/A</v>
      </c>
      <c r="H106" s="30" t="e">
        <f>VLOOKUP($B106,'Databáze_běžců+Startovka'!$B$6:$H$1026,7,FALSE)</f>
        <v>#N/A</v>
      </c>
      <c r="I106" s="31" t="e">
        <f>VLOOKUP($B106,Časy!$B$3:$E$957,4,FALSE)</f>
        <v>#N/A</v>
      </c>
    </row>
    <row r="107" spans="2:9" x14ac:dyDescent="0.25">
      <c r="B107" s="30">
        <f>Časy!B104</f>
        <v>0</v>
      </c>
      <c r="C107" s="64" t="e">
        <f>VLOOKUP($B107,'Databáze_běžců+Startovka'!$B$6:$H$1026,2,FALSE)</f>
        <v>#N/A</v>
      </c>
      <c r="D107" s="64" t="e">
        <f>VLOOKUP($B107,'Databáze_běžců+Startovka'!$B$6:$H$1026,3,FALSE)</f>
        <v>#N/A</v>
      </c>
      <c r="E107" s="30" t="e">
        <f>VLOOKUP($B107,'Databáze_běžců+Startovka'!$B$6:$H$1026,4,FALSE)</f>
        <v>#N/A</v>
      </c>
      <c r="F107" s="30" t="e">
        <f>VLOOKUP($B107,'Databáze_běžců+Startovka'!$B$6:$H$1026,5,FALSE)</f>
        <v>#N/A</v>
      </c>
      <c r="G107" s="30" t="e">
        <f>VLOOKUP($B107,'Databáze_běžců+Startovka'!$B$6:$H$1026,6,FALSE)</f>
        <v>#N/A</v>
      </c>
      <c r="H107" s="30" t="e">
        <f>VLOOKUP($B107,'Databáze_běžců+Startovka'!$B$6:$H$1026,7,FALSE)</f>
        <v>#N/A</v>
      </c>
      <c r="I107" s="31" t="e">
        <f>VLOOKUP($B107,Časy!$B$3:$E$957,4,FALSE)</f>
        <v>#N/A</v>
      </c>
    </row>
    <row r="108" spans="2:9" x14ac:dyDescent="0.25">
      <c r="B108" s="30">
        <f>Časy!B105</f>
        <v>0</v>
      </c>
      <c r="C108" s="64" t="e">
        <f>VLOOKUP($B108,'Databáze_běžců+Startovka'!$B$6:$H$1026,2,FALSE)</f>
        <v>#N/A</v>
      </c>
      <c r="D108" s="64" t="e">
        <f>VLOOKUP($B108,'Databáze_běžců+Startovka'!$B$6:$H$1026,3,FALSE)</f>
        <v>#N/A</v>
      </c>
      <c r="E108" s="30" t="e">
        <f>VLOOKUP($B108,'Databáze_běžců+Startovka'!$B$6:$H$1026,4,FALSE)</f>
        <v>#N/A</v>
      </c>
      <c r="F108" s="30" t="e">
        <f>VLOOKUP($B108,'Databáze_běžců+Startovka'!$B$6:$H$1026,5,FALSE)</f>
        <v>#N/A</v>
      </c>
      <c r="G108" s="30" t="e">
        <f>VLOOKUP($B108,'Databáze_běžců+Startovka'!$B$6:$H$1026,6,FALSE)</f>
        <v>#N/A</v>
      </c>
      <c r="H108" s="30" t="e">
        <f>VLOOKUP($B108,'Databáze_běžců+Startovka'!$B$6:$H$1026,7,FALSE)</f>
        <v>#N/A</v>
      </c>
      <c r="I108" s="31" t="e">
        <f>VLOOKUP($B108,Časy!$B$3:$E$957,4,FALSE)</f>
        <v>#N/A</v>
      </c>
    </row>
    <row r="109" spans="2:9" x14ac:dyDescent="0.25">
      <c r="B109" s="30">
        <f>Časy!B106</f>
        <v>0</v>
      </c>
      <c r="C109" s="64" t="e">
        <f>VLOOKUP($B109,'Databáze_běžců+Startovka'!$B$6:$H$1026,2,FALSE)</f>
        <v>#N/A</v>
      </c>
      <c r="D109" s="64" t="e">
        <f>VLOOKUP($B109,'Databáze_běžců+Startovka'!$B$6:$H$1026,3,FALSE)</f>
        <v>#N/A</v>
      </c>
      <c r="E109" s="30" t="e">
        <f>VLOOKUP($B109,'Databáze_běžců+Startovka'!$B$6:$H$1026,4,FALSE)</f>
        <v>#N/A</v>
      </c>
      <c r="F109" s="30" t="e">
        <f>VLOOKUP($B109,'Databáze_běžců+Startovka'!$B$6:$H$1026,5,FALSE)</f>
        <v>#N/A</v>
      </c>
      <c r="G109" s="30" t="e">
        <f>VLOOKUP($B109,'Databáze_běžců+Startovka'!$B$6:$H$1026,6,FALSE)</f>
        <v>#N/A</v>
      </c>
      <c r="H109" s="30" t="e">
        <f>VLOOKUP($B109,'Databáze_běžců+Startovka'!$B$6:$H$1026,7,FALSE)</f>
        <v>#N/A</v>
      </c>
      <c r="I109" s="31" t="e">
        <f>VLOOKUP($B109,Časy!$B$3:$E$957,4,FALSE)</f>
        <v>#N/A</v>
      </c>
    </row>
    <row r="110" spans="2:9" x14ac:dyDescent="0.25">
      <c r="B110" s="30">
        <f>Časy!B107</f>
        <v>0</v>
      </c>
      <c r="C110" s="64" t="e">
        <f>VLOOKUP($B110,'Databáze_běžců+Startovka'!$B$6:$H$1026,2,FALSE)</f>
        <v>#N/A</v>
      </c>
      <c r="D110" s="64" t="e">
        <f>VLOOKUP($B110,'Databáze_běžců+Startovka'!$B$6:$H$1026,3,FALSE)</f>
        <v>#N/A</v>
      </c>
      <c r="E110" s="30" t="e">
        <f>VLOOKUP($B110,'Databáze_běžců+Startovka'!$B$6:$H$1026,4,FALSE)</f>
        <v>#N/A</v>
      </c>
      <c r="F110" s="30" t="e">
        <f>VLOOKUP($B110,'Databáze_běžců+Startovka'!$B$6:$H$1026,5,FALSE)</f>
        <v>#N/A</v>
      </c>
      <c r="G110" s="30" t="e">
        <f>VLOOKUP($B110,'Databáze_běžců+Startovka'!$B$6:$H$1026,6,FALSE)</f>
        <v>#N/A</v>
      </c>
      <c r="H110" s="30" t="e">
        <f>VLOOKUP($B110,'Databáze_běžců+Startovka'!$B$6:$H$1026,7,FALSE)</f>
        <v>#N/A</v>
      </c>
      <c r="I110" s="31" t="e">
        <f>VLOOKUP($B110,Časy!$B$3:$E$957,4,FALSE)</f>
        <v>#N/A</v>
      </c>
    </row>
    <row r="111" spans="2:9" x14ac:dyDescent="0.25">
      <c r="B111" s="30">
        <f>Časy!B108</f>
        <v>0</v>
      </c>
      <c r="C111" s="64" t="e">
        <f>VLOOKUP($B111,'Databáze_běžců+Startovka'!$B$6:$H$1026,2,FALSE)</f>
        <v>#N/A</v>
      </c>
      <c r="D111" s="64" t="e">
        <f>VLOOKUP($B111,'Databáze_běžců+Startovka'!$B$6:$H$1026,3,FALSE)</f>
        <v>#N/A</v>
      </c>
      <c r="E111" s="30" t="e">
        <f>VLOOKUP($B111,'Databáze_běžců+Startovka'!$B$6:$H$1026,4,FALSE)</f>
        <v>#N/A</v>
      </c>
      <c r="F111" s="30" t="e">
        <f>VLOOKUP($B111,'Databáze_běžců+Startovka'!$B$6:$H$1026,5,FALSE)</f>
        <v>#N/A</v>
      </c>
      <c r="G111" s="30" t="e">
        <f>VLOOKUP($B111,'Databáze_běžců+Startovka'!$B$6:$H$1026,6,FALSE)</f>
        <v>#N/A</v>
      </c>
      <c r="H111" s="30" t="e">
        <f>VLOOKUP($B111,'Databáze_běžců+Startovka'!$B$6:$H$1026,7,FALSE)</f>
        <v>#N/A</v>
      </c>
      <c r="I111" s="31" t="e">
        <f>VLOOKUP($B111,Časy!$B$3:$E$957,4,FALSE)</f>
        <v>#N/A</v>
      </c>
    </row>
    <row r="112" spans="2:9" x14ac:dyDescent="0.25">
      <c r="B112" s="30">
        <f>Časy!B109</f>
        <v>0</v>
      </c>
      <c r="C112" s="64" t="e">
        <f>VLOOKUP($B112,'Databáze_běžců+Startovka'!$B$6:$H$1026,2,FALSE)</f>
        <v>#N/A</v>
      </c>
      <c r="D112" s="64" t="e">
        <f>VLOOKUP($B112,'Databáze_běžců+Startovka'!$B$6:$H$1026,3,FALSE)</f>
        <v>#N/A</v>
      </c>
      <c r="E112" s="30" t="e">
        <f>VLOOKUP($B112,'Databáze_běžců+Startovka'!$B$6:$H$1026,4,FALSE)</f>
        <v>#N/A</v>
      </c>
      <c r="F112" s="30" t="e">
        <f>VLOOKUP($B112,'Databáze_běžců+Startovka'!$B$6:$H$1026,5,FALSE)</f>
        <v>#N/A</v>
      </c>
      <c r="G112" s="30" t="e">
        <f>VLOOKUP($B112,'Databáze_běžců+Startovka'!$B$6:$H$1026,6,FALSE)</f>
        <v>#N/A</v>
      </c>
      <c r="H112" s="30" t="e">
        <f>VLOOKUP($B112,'Databáze_běžců+Startovka'!$B$6:$H$1026,7,FALSE)</f>
        <v>#N/A</v>
      </c>
      <c r="I112" s="31" t="e">
        <f>VLOOKUP($B112,Časy!$B$3:$E$957,4,FALSE)</f>
        <v>#N/A</v>
      </c>
    </row>
    <row r="113" spans="2:9" x14ac:dyDescent="0.25">
      <c r="B113" s="30">
        <f>Časy!B110</f>
        <v>0</v>
      </c>
      <c r="C113" s="64" t="e">
        <f>VLOOKUP($B113,'Databáze_běžců+Startovka'!$B$6:$H$1026,2,FALSE)</f>
        <v>#N/A</v>
      </c>
      <c r="D113" s="64" t="e">
        <f>VLOOKUP($B113,'Databáze_běžců+Startovka'!$B$6:$H$1026,3,FALSE)</f>
        <v>#N/A</v>
      </c>
      <c r="E113" s="30" t="e">
        <f>VLOOKUP($B113,'Databáze_běžců+Startovka'!$B$6:$H$1026,4,FALSE)</f>
        <v>#N/A</v>
      </c>
      <c r="F113" s="30" t="e">
        <f>VLOOKUP($B113,'Databáze_běžců+Startovka'!$B$6:$H$1026,5,FALSE)</f>
        <v>#N/A</v>
      </c>
      <c r="G113" s="30" t="e">
        <f>VLOOKUP($B113,'Databáze_běžců+Startovka'!$B$6:$H$1026,6,FALSE)</f>
        <v>#N/A</v>
      </c>
      <c r="H113" s="30" t="e">
        <f>VLOOKUP($B113,'Databáze_běžců+Startovka'!$B$6:$H$1026,7,FALSE)</f>
        <v>#N/A</v>
      </c>
      <c r="I113" s="31" t="e">
        <f>VLOOKUP($B113,Časy!$B$3:$E$957,4,FALSE)</f>
        <v>#N/A</v>
      </c>
    </row>
    <row r="114" spans="2:9" x14ac:dyDescent="0.25">
      <c r="B114" s="30">
        <f>Časy!B111</f>
        <v>0</v>
      </c>
      <c r="C114" s="64" t="e">
        <f>VLOOKUP($B114,'Databáze_běžců+Startovka'!$B$6:$H$1026,2,FALSE)</f>
        <v>#N/A</v>
      </c>
      <c r="D114" s="64" t="e">
        <f>VLOOKUP($B114,'Databáze_běžců+Startovka'!$B$6:$H$1026,3,FALSE)</f>
        <v>#N/A</v>
      </c>
      <c r="E114" s="30" t="e">
        <f>VLOOKUP($B114,'Databáze_běžců+Startovka'!$B$6:$H$1026,4,FALSE)</f>
        <v>#N/A</v>
      </c>
      <c r="F114" s="30" t="e">
        <f>VLOOKUP($B114,'Databáze_běžců+Startovka'!$B$6:$H$1026,5,FALSE)</f>
        <v>#N/A</v>
      </c>
      <c r="G114" s="30" t="e">
        <f>VLOOKUP($B114,'Databáze_běžců+Startovka'!$B$6:$H$1026,6,FALSE)</f>
        <v>#N/A</v>
      </c>
      <c r="H114" s="30" t="e">
        <f>VLOOKUP($B114,'Databáze_běžců+Startovka'!$B$6:$H$1026,7,FALSE)</f>
        <v>#N/A</v>
      </c>
      <c r="I114" s="31" t="e">
        <f>VLOOKUP($B114,Časy!$B$3:$E$957,4,FALSE)</f>
        <v>#N/A</v>
      </c>
    </row>
    <row r="115" spans="2:9" x14ac:dyDescent="0.25">
      <c r="B115" s="30">
        <f>Časy!B112</f>
        <v>0</v>
      </c>
      <c r="C115" s="64" t="e">
        <f>VLOOKUP($B115,'Databáze_běžců+Startovka'!$B$6:$H$1026,2,FALSE)</f>
        <v>#N/A</v>
      </c>
      <c r="D115" s="64" t="e">
        <f>VLOOKUP($B115,'Databáze_běžců+Startovka'!$B$6:$H$1026,3,FALSE)</f>
        <v>#N/A</v>
      </c>
      <c r="E115" s="30" t="e">
        <f>VLOOKUP($B115,'Databáze_běžců+Startovka'!$B$6:$H$1026,4,FALSE)</f>
        <v>#N/A</v>
      </c>
      <c r="F115" s="30" t="e">
        <f>VLOOKUP($B115,'Databáze_běžců+Startovka'!$B$6:$H$1026,5,FALSE)</f>
        <v>#N/A</v>
      </c>
      <c r="G115" s="30" t="e">
        <f>VLOOKUP($B115,'Databáze_běžců+Startovka'!$B$6:$H$1026,6,FALSE)</f>
        <v>#N/A</v>
      </c>
      <c r="H115" s="30" t="e">
        <f>VLOOKUP($B115,'Databáze_běžců+Startovka'!$B$6:$H$1026,7,FALSE)</f>
        <v>#N/A</v>
      </c>
      <c r="I115" s="31" t="e">
        <f>VLOOKUP($B115,Časy!$B$3:$E$957,4,FALSE)</f>
        <v>#N/A</v>
      </c>
    </row>
    <row r="116" spans="2:9" x14ac:dyDescent="0.25">
      <c r="B116" s="30">
        <f>Časy!B113</f>
        <v>0</v>
      </c>
      <c r="C116" s="64" t="e">
        <f>VLOOKUP($B116,'Databáze_běžců+Startovka'!$B$6:$H$1026,2,FALSE)</f>
        <v>#N/A</v>
      </c>
      <c r="D116" s="64" t="e">
        <f>VLOOKUP($B116,'Databáze_běžců+Startovka'!$B$6:$H$1026,3,FALSE)</f>
        <v>#N/A</v>
      </c>
      <c r="E116" s="30" t="e">
        <f>VLOOKUP($B116,'Databáze_běžců+Startovka'!$B$6:$H$1026,4,FALSE)</f>
        <v>#N/A</v>
      </c>
      <c r="F116" s="30" t="e">
        <f>VLOOKUP($B116,'Databáze_běžců+Startovka'!$B$6:$H$1026,5,FALSE)</f>
        <v>#N/A</v>
      </c>
      <c r="G116" s="30" t="e">
        <f>VLOOKUP($B116,'Databáze_běžců+Startovka'!$B$6:$H$1026,6,FALSE)</f>
        <v>#N/A</v>
      </c>
      <c r="H116" s="30" t="e">
        <f>VLOOKUP($B116,'Databáze_běžců+Startovka'!$B$6:$H$1026,7,FALSE)</f>
        <v>#N/A</v>
      </c>
      <c r="I116" s="31" t="e">
        <f>VLOOKUP($B116,Časy!$B$3:$E$957,4,FALSE)</f>
        <v>#N/A</v>
      </c>
    </row>
    <row r="117" spans="2:9" x14ac:dyDescent="0.25">
      <c r="B117" s="30">
        <f>Časy!B114</f>
        <v>0</v>
      </c>
      <c r="C117" s="64" t="e">
        <f>VLOOKUP($B117,'Databáze_běžců+Startovka'!$B$6:$H$1026,2,FALSE)</f>
        <v>#N/A</v>
      </c>
      <c r="D117" s="64" t="e">
        <f>VLOOKUP($B117,'Databáze_běžců+Startovka'!$B$6:$H$1026,3,FALSE)</f>
        <v>#N/A</v>
      </c>
      <c r="E117" s="30" t="e">
        <f>VLOOKUP($B117,'Databáze_běžců+Startovka'!$B$6:$H$1026,4,FALSE)</f>
        <v>#N/A</v>
      </c>
      <c r="F117" s="30" t="e">
        <f>VLOOKUP($B117,'Databáze_běžců+Startovka'!$B$6:$H$1026,5,FALSE)</f>
        <v>#N/A</v>
      </c>
      <c r="G117" s="30" t="e">
        <f>VLOOKUP($B117,'Databáze_běžců+Startovka'!$B$6:$H$1026,6,FALSE)</f>
        <v>#N/A</v>
      </c>
      <c r="H117" s="30" t="e">
        <f>VLOOKUP($B117,'Databáze_běžců+Startovka'!$B$6:$H$1026,7,FALSE)</f>
        <v>#N/A</v>
      </c>
      <c r="I117" s="31" t="e">
        <f>VLOOKUP($B117,Časy!$B$3:$E$957,4,FALSE)</f>
        <v>#N/A</v>
      </c>
    </row>
    <row r="118" spans="2:9" x14ac:dyDescent="0.25">
      <c r="B118" s="30">
        <f>Časy!B115</f>
        <v>0</v>
      </c>
      <c r="C118" s="64" t="e">
        <f>VLOOKUP($B118,'Databáze_běžců+Startovka'!$B$6:$H$1026,2,FALSE)</f>
        <v>#N/A</v>
      </c>
      <c r="D118" s="64" t="e">
        <f>VLOOKUP($B118,'Databáze_běžců+Startovka'!$B$6:$H$1026,3,FALSE)</f>
        <v>#N/A</v>
      </c>
      <c r="E118" s="30" t="e">
        <f>VLOOKUP($B118,'Databáze_běžců+Startovka'!$B$6:$H$1026,4,FALSE)</f>
        <v>#N/A</v>
      </c>
      <c r="F118" s="30" t="e">
        <f>VLOOKUP($B118,'Databáze_běžců+Startovka'!$B$6:$H$1026,5,FALSE)</f>
        <v>#N/A</v>
      </c>
      <c r="G118" s="30" t="e">
        <f>VLOOKUP($B118,'Databáze_běžců+Startovka'!$B$6:$H$1026,6,FALSE)</f>
        <v>#N/A</v>
      </c>
      <c r="H118" s="30" t="e">
        <f>VLOOKUP($B118,'Databáze_běžců+Startovka'!$B$6:$H$1026,7,FALSE)</f>
        <v>#N/A</v>
      </c>
      <c r="I118" s="31" t="e">
        <f>VLOOKUP($B118,Časy!$B$3:$E$957,4,FALSE)</f>
        <v>#N/A</v>
      </c>
    </row>
    <row r="119" spans="2:9" x14ac:dyDescent="0.25">
      <c r="B119" s="30">
        <f>Časy!B116</f>
        <v>0</v>
      </c>
      <c r="C119" s="64" t="e">
        <f>VLOOKUP($B119,'Databáze_běžců+Startovka'!$B$6:$H$1026,2,FALSE)</f>
        <v>#N/A</v>
      </c>
      <c r="D119" s="64" t="e">
        <f>VLOOKUP($B119,'Databáze_běžců+Startovka'!$B$6:$H$1026,3,FALSE)</f>
        <v>#N/A</v>
      </c>
      <c r="E119" s="30" t="e">
        <f>VLOOKUP($B119,'Databáze_běžců+Startovka'!$B$6:$H$1026,4,FALSE)</f>
        <v>#N/A</v>
      </c>
      <c r="F119" s="30" t="e">
        <f>VLOOKUP($B119,'Databáze_běžců+Startovka'!$B$6:$H$1026,5,FALSE)</f>
        <v>#N/A</v>
      </c>
      <c r="G119" s="30" t="e">
        <f>VLOOKUP($B119,'Databáze_běžců+Startovka'!$B$6:$H$1026,6,FALSE)</f>
        <v>#N/A</v>
      </c>
      <c r="H119" s="30" t="e">
        <f>VLOOKUP($B119,'Databáze_běžců+Startovka'!$B$6:$H$1026,7,FALSE)</f>
        <v>#N/A</v>
      </c>
      <c r="I119" s="31" t="e">
        <f>VLOOKUP($B119,Časy!$B$3:$E$957,4,FALSE)</f>
        <v>#N/A</v>
      </c>
    </row>
    <row r="120" spans="2:9" x14ac:dyDescent="0.25">
      <c r="B120" s="30">
        <f>Časy!B117</f>
        <v>0</v>
      </c>
      <c r="C120" s="64" t="e">
        <f>VLOOKUP($B120,'Databáze_běžců+Startovka'!$B$6:$H$1026,2,FALSE)</f>
        <v>#N/A</v>
      </c>
      <c r="D120" s="64" t="e">
        <f>VLOOKUP($B120,'Databáze_běžců+Startovka'!$B$6:$H$1026,3,FALSE)</f>
        <v>#N/A</v>
      </c>
      <c r="E120" s="30" t="e">
        <f>VLOOKUP($B120,'Databáze_běžců+Startovka'!$B$6:$H$1026,4,FALSE)</f>
        <v>#N/A</v>
      </c>
      <c r="F120" s="30" t="e">
        <f>VLOOKUP($B120,'Databáze_běžců+Startovka'!$B$6:$H$1026,5,FALSE)</f>
        <v>#N/A</v>
      </c>
      <c r="G120" s="30" t="e">
        <f>VLOOKUP($B120,'Databáze_běžců+Startovka'!$B$6:$H$1026,6,FALSE)</f>
        <v>#N/A</v>
      </c>
      <c r="H120" s="30" t="e">
        <f>VLOOKUP($B120,'Databáze_běžců+Startovka'!$B$6:$H$1026,7,FALSE)</f>
        <v>#N/A</v>
      </c>
      <c r="I120" s="31" t="e">
        <f>VLOOKUP($B120,Časy!$B$3:$E$957,4,FALSE)</f>
        <v>#N/A</v>
      </c>
    </row>
    <row r="121" spans="2:9" x14ac:dyDescent="0.25">
      <c r="B121" s="30">
        <f>Časy!B118</f>
        <v>0</v>
      </c>
      <c r="C121" s="64" t="e">
        <f>VLOOKUP($B121,'Databáze_běžců+Startovka'!$B$6:$H$1026,2,FALSE)</f>
        <v>#N/A</v>
      </c>
      <c r="D121" s="64" t="e">
        <f>VLOOKUP($B121,'Databáze_běžců+Startovka'!$B$6:$H$1026,3,FALSE)</f>
        <v>#N/A</v>
      </c>
      <c r="E121" s="30" t="e">
        <f>VLOOKUP($B121,'Databáze_běžců+Startovka'!$B$6:$H$1026,4,FALSE)</f>
        <v>#N/A</v>
      </c>
      <c r="F121" s="30" t="e">
        <f>VLOOKUP($B121,'Databáze_běžců+Startovka'!$B$6:$H$1026,5,FALSE)</f>
        <v>#N/A</v>
      </c>
      <c r="G121" s="30" t="e">
        <f>VLOOKUP($B121,'Databáze_běžců+Startovka'!$B$6:$H$1026,6,FALSE)</f>
        <v>#N/A</v>
      </c>
      <c r="H121" s="30" t="e">
        <f>VLOOKUP($B121,'Databáze_běžců+Startovka'!$B$6:$H$1026,7,FALSE)</f>
        <v>#N/A</v>
      </c>
      <c r="I121" s="31" t="e">
        <f>VLOOKUP($B121,Časy!$B$3:$E$957,4,FALSE)</f>
        <v>#N/A</v>
      </c>
    </row>
    <row r="122" spans="2:9" x14ac:dyDescent="0.25">
      <c r="B122" s="30">
        <f>Časy!B119</f>
        <v>0</v>
      </c>
      <c r="C122" s="64" t="e">
        <f>VLOOKUP($B122,'Databáze_běžců+Startovka'!$B$6:$H$1026,2,FALSE)</f>
        <v>#N/A</v>
      </c>
      <c r="D122" s="64" t="e">
        <f>VLOOKUP($B122,'Databáze_běžců+Startovka'!$B$6:$H$1026,3,FALSE)</f>
        <v>#N/A</v>
      </c>
      <c r="E122" s="30" t="e">
        <f>VLOOKUP($B122,'Databáze_běžců+Startovka'!$B$6:$H$1026,4,FALSE)</f>
        <v>#N/A</v>
      </c>
      <c r="F122" s="30" t="e">
        <f>VLOOKUP($B122,'Databáze_běžců+Startovka'!$B$6:$H$1026,5,FALSE)</f>
        <v>#N/A</v>
      </c>
      <c r="G122" s="30" t="e">
        <f>VLOOKUP($B122,'Databáze_běžců+Startovka'!$B$6:$H$1026,6,FALSE)</f>
        <v>#N/A</v>
      </c>
      <c r="H122" s="30" t="e">
        <f>VLOOKUP($B122,'Databáze_běžců+Startovka'!$B$6:$H$1026,7,FALSE)</f>
        <v>#N/A</v>
      </c>
      <c r="I122" s="31" t="e">
        <f>VLOOKUP($B122,Časy!$B$3:$E$957,4,FALSE)</f>
        <v>#N/A</v>
      </c>
    </row>
    <row r="123" spans="2:9" x14ac:dyDescent="0.25">
      <c r="B123" s="30">
        <f>Časy!B120</f>
        <v>0</v>
      </c>
      <c r="C123" s="64" t="e">
        <f>VLOOKUP($B123,'Databáze_běžců+Startovka'!$B$6:$H$1026,2,FALSE)</f>
        <v>#N/A</v>
      </c>
      <c r="D123" s="64" t="e">
        <f>VLOOKUP($B123,'Databáze_běžců+Startovka'!$B$6:$H$1026,3,FALSE)</f>
        <v>#N/A</v>
      </c>
      <c r="E123" s="30" t="e">
        <f>VLOOKUP($B123,'Databáze_běžců+Startovka'!$B$6:$H$1026,4,FALSE)</f>
        <v>#N/A</v>
      </c>
      <c r="F123" s="30" t="e">
        <f>VLOOKUP($B123,'Databáze_běžců+Startovka'!$B$6:$H$1026,5,FALSE)</f>
        <v>#N/A</v>
      </c>
      <c r="G123" s="30" t="e">
        <f>VLOOKUP($B123,'Databáze_běžců+Startovka'!$B$6:$H$1026,6,FALSE)</f>
        <v>#N/A</v>
      </c>
      <c r="H123" s="30" t="e">
        <f>VLOOKUP($B123,'Databáze_běžců+Startovka'!$B$6:$H$1026,7,FALSE)</f>
        <v>#N/A</v>
      </c>
      <c r="I123" s="31" t="e">
        <f>VLOOKUP($B123,Časy!$B$3:$E$957,4,FALSE)</f>
        <v>#N/A</v>
      </c>
    </row>
    <row r="124" spans="2:9" x14ac:dyDescent="0.25">
      <c r="B124" s="30">
        <f>Časy!B121</f>
        <v>0</v>
      </c>
      <c r="C124" s="64" t="e">
        <f>VLOOKUP($B124,'Databáze_běžců+Startovka'!$B$6:$H$1026,2,FALSE)</f>
        <v>#N/A</v>
      </c>
      <c r="D124" s="64" t="e">
        <f>VLOOKUP($B124,'Databáze_běžců+Startovka'!$B$6:$H$1026,3,FALSE)</f>
        <v>#N/A</v>
      </c>
      <c r="E124" s="30" t="e">
        <f>VLOOKUP($B124,'Databáze_běžců+Startovka'!$B$6:$H$1026,4,FALSE)</f>
        <v>#N/A</v>
      </c>
      <c r="F124" s="30" t="e">
        <f>VLOOKUP($B124,'Databáze_běžců+Startovka'!$B$6:$H$1026,5,FALSE)</f>
        <v>#N/A</v>
      </c>
      <c r="G124" s="30" t="e">
        <f>VLOOKUP($B124,'Databáze_běžců+Startovka'!$B$6:$H$1026,6,FALSE)</f>
        <v>#N/A</v>
      </c>
      <c r="H124" s="30" t="e">
        <f>VLOOKUP($B124,'Databáze_běžců+Startovka'!$B$6:$H$1026,7,FALSE)</f>
        <v>#N/A</v>
      </c>
      <c r="I124" s="31" t="e">
        <f>VLOOKUP($B124,Časy!$B$3:$E$957,4,FALSE)</f>
        <v>#N/A</v>
      </c>
    </row>
    <row r="125" spans="2:9" x14ac:dyDescent="0.25">
      <c r="B125" s="30">
        <f>Časy!B122</f>
        <v>0</v>
      </c>
      <c r="C125" s="64" t="e">
        <f>VLOOKUP($B125,'Databáze_běžců+Startovka'!$B$6:$H$1026,2,FALSE)</f>
        <v>#N/A</v>
      </c>
      <c r="D125" s="64" t="e">
        <f>VLOOKUP($B125,'Databáze_běžců+Startovka'!$B$6:$H$1026,3,FALSE)</f>
        <v>#N/A</v>
      </c>
      <c r="E125" s="30" t="e">
        <f>VLOOKUP($B125,'Databáze_běžců+Startovka'!$B$6:$H$1026,4,FALSE)</f>
        <v>#N/A</v>
      </c>
      <c r="F125" s="30" t="e">
        <f>VLOOKUP($B125,'Databáze_běžců+Startovka'!$B$6:$H$1026,5,FALSE)</f>
        <v>#N/A</v>
      </c>
      <c r="G125" s="30" t="e">
        <f>VLOOKUP($B125,'Databáze_běžců+Startovka'!$B$6:$H$1026,6,FALSE)</f>
        <v>#N/A</v>
      </c>
      <c r="H125" s="30" t="e">
        <f>VLOOKUP($B125,'Databáze_běžců+Startovka'!$B$6:$H$1026,7,FALSE)</f>
        <v>#N/A</v>
      </c>
      <c r="I125" s="31" t="e">
        <f>VLOOKUP($B125,Časy!$B$3:$E$957,4,FALSE)</f>
        <v>#N/A</v>
      </c>
    </row>
    <row r="126" spans="2:9" x14ac:dyDescent="0.25">
      <c r="B126" s="30">
        <f>Časy!B123</f>
        <v>0</v>
      </c>
      <c r="C126" s="64" t="e">
        <f>VLOOKUP($B126,'Databáze_běžců+Startovka'!$B$6:$H$1026,2,FALSE)</f>
        <v>#N/A</v>
      </c>
      <c r="D126" s="64" t="e">
        <f>VLOOKUP($B126,'Databáze_běžců+Startovka'!$B$6:$H$1026,3,FALSE)</f>
        <v>#N/A</v>
      </c>
      <c r="E126" s="30" t="e">
        <f>VLOOKUP($B126,'Databáze_běžců+Startovka'!$B$6:$H$1026,4,FALSE)</f>
        <v>#N/A</v>
      </c>
      <c r="F126" s="30" t="e">
        <f>VLOOKUP($B126,'Databáze_běžců+Startovka'!$B$6:$H$1026,5,FALSE)</f>
        <v>#N/A</v>
      </c>
      <c r="G126" s="30" t="e">
        <f>VLOOKUP($B126,'Databáze_běžců+Startovka'!$B$6:$H$1026,6,FALSE)</f>
        <v>#N/A</v>
      </c>
      <c r="H126" s="30" t="e">
        <f>VLOOKUP($B126,'Databáze_běžců+Startovka'!$B$6:$H$1026,7,FALSE)</f>
        <v>#N/A</v>
      </c>
      <c r="I126" s="31" t="e">
        <f>VLOOKUP($B126,Časy!$B$3:$E$957,4,FALSE)</f>
        <v>#N/A</v>
      </c>
    </row>
    <row r="127" spans="2:9" x14ac:dyDescent="0.25">
      <c r="B127" s="30">
        <f>Časy!B124</f>
        <v>0</v>
      </c>
      <c r="C127" s="64" t="e">
        <f>VLOOKUP($B127,'Databáze_běžců+Startovka'!$B$6:$H$1026,2,FALSE)</f>
        <v>#N/A</v>
      </c>
      <c r="D127" s="64" t="e">
        <f>VLOOKUP($B127,'Databáze_běžců+Startovka'!$B$6:$H$1026,3,FALSE)</f>
        <v>#N/A</v>
      </c>
      <c r="E127" s="30" t="e">
        <f>VLOOKUP($B127,'Databáze_běžců+Startovka'!$B$6:$H$1026,4,FALSE)</f>
        <v>#N/A</v>
      </c>
      <c r="F127" s="30" t="e">
        <f>VLOOKUP($B127,'Databáze_běžců+Startovka'!$B$6:$H$1026,5,FALSE)</f>
        <v>#N/A</v>
      </c>
      <c r="G127" s="30" t="e">
        <f>VLOOKUP($B127,'Databáze_běžců+Startovka'!$B$6:$H$1026,6,FALSE)</f>
        <v>#N/A</v>
      </c>
      <c r="H127" s="30" t="e">
        <f>VLOOKUP($B127,'Databáze_běžců+Startovka'!$B$6:$H$1026,7,FALSE)</f>
        <v>#N/A</v>
      </c>
      <c r="I127" s="31" t="e">
        <f>VLOOKUP($B127,Časy!$B$3:$E$957,4,FALSE)</f>
        <v>#N/A</v>
      </c>
    </row>
    <row r="128" spans="2:9" x14ac:dyDescent="0.25">
      <c r="B128" s="30">
        <f>Časy!B125</f>
        <v>0</v>
      </c>
      <c r="C128" s="64" t="e">
        <f>VLOOKUP($B128,'Databáze_běžců+Startovka'!$B$6:$H$1026,2,FALSE)</f>
        <v>#N/A</v>
      </c>
      <c r="D128" s="64" t="e">
        <f>VLOOKUP($B128,'Databáze_běžců+Startovka'!$B$6:$H$1026,3,FALSE)</f>
        <v>#N/A</v>
      </c>
      <c r="E128" s="30" t="e">
        <f>VLOOKUP($B128,'Databáze_běžců+Startovka'!$B$6:$H$1026,4,FALSE)</f>
        <v>#N/A</v>
      </c>
      <c r="F128" s="30" t="e">
        <f>VLOOKUP($B128,'Databáze_běžců+Startovka'!$B$6:$H$1026,5,FALSE)</f>
        <v>#N/A</v>
      </c>
      <c r="G128" s="30" t="e">
        <f>VLOOKUP($B128,'Databáze_běžců+Startovka'!$B$6:$H$1026,6,FALSE)</f>
        <v>#N/A</v>
      </c>
      <c r="H128" s="30" t="e">
        <f>VLOOKUP($B128,'Databáze_běžců+Startovka'!$B$6:$H$1026,7,FALSE)</f>
        <v>#N/A</v>
      </c>
      <c r="I128" s="31" t="e">
        <f>VLOOKUP($B128,Časy!$B$3:$E$957,4,FALSE)</f>
        <v>#N/A</v>
      </c>
    </row>
    <row r="129" spans="2:9" x14ac:dyDescent="0.25">
      <c r="B129" s="30">
        <f>Časy!B126</f>
        <v>0</v>
      </c>
      <c r="C129" s="64" t="e">
        <f>VLOOKUP($B129,'Databáze_běžců+Startovka'!$B$6:$H$1026,2,FALSE)</f>
        <v>#N/A</v>
      </c>
      <c r="D129" s="64" t="e">
        <f>VLOOKUP($B129,'Databáze_běžců+Startovka'!$B$6:$H$1026,3,FALSE)</f>
        <v>#N/A</v>
      </c>
      <c r="E129" s="30" t="e">
        <f>VLOOKUP($B129,'Databáze_běžců+Startovka'!$B$6:$H$1026,4,FALSE)</f>
        <v>#N/A</v>
      </c>
      <c r="F129" s="30" t="e">
        <f>VLOOKUP($B129,'Databáze_běžců+Startovka'!$B$6:$H$1026,5,FALSE)</f>
        <v>#N/A</v>
      </c>
      <c r="G129" s="30" t="e">
        <f>VLOOKUP($B129,'Databáze_běžců+Startovka'!$B$6:$H$1026,6,FALSE)</f>
        <v>#N/A</v>
      </c>
      <c r="H129" s="30" t="e">
        <f>VLOOKUP($B129,'Databáze_běžců+Startovka'!$B$6:$H$1026,7,FALSE)</f>
        <v>#N/A</v>
      </c>
      <c r="I129" s="31" t="e">
        <f>VLOOKUP($B129,Časy!$B$3:$E$957,4,FALSE)</f>
        <v>#N/A</v>
      </c>
    </row>
    <row r="130" spans="2:9" x14ac:dyDescent="0.25">
      <c r="B130" s="30">
        <f>Časy!B127</f>
        <v>0</v>
      </c>
      <c r="C130" s="64" t="e">
        <f>VLOOKUP($B130,'Databáze_běžců+Startovka'!$B$6:$H$1026,2,FALSE)</f>
        <v>#N/A</v>
      </c>
      <c r="D130" s="64" t="e">
        <f>VLOOKUP($B130,'Databáze_běžců+Startovka'!$B$6:$H$1026,3,FALSE)</f>
        <v>#N/A</v>
      </c>
      <c r="E130" s="30" t="e">
        <f>VLOOKUP($B130,'Databáze_běžců+Startovka'!$B$6:$H$1026,4,FALSE)</f>
        <v>#N/A</v>
      </c>
      <c r="F130" s="30" t="e">
        <f>VLOOKUP($B130,'Databáze_běžců+Startovka'!$B$6:$H$1026,5,FALSE)</f>
        <v>#N/A</v>
      </c>
      <c r="G130" s="30" t="e">
        <f>VLOOKUP($B130,'Databáze_běžců+Startovka'!$B$6:$H$1026,6,FALSE)</f>
        <v>#N/A</v>
      </c>
      <c r="H130" s="30" t="e">
        <f>VLOOKUP($B130,'Databáze_běžců+Startovka'!$B$6:$H$1026,7,FALSE)</f>
        <v>#N/A</v>
      </c>
      <c r="I130" s="31" t="e">
        <f>VLOOKUP($B130,Časy!$B$3:$E$957,4,FALSE)</f>
        <v>#N/A</v>
      </c>
    </row>
    <row r="131" spans="2:9" x14ac:dyDescent="0.25">
      <c r="B131" s="30">
        <f>Časy!B128</f>
        <v>0</v>
      </c>
      <c r="C131" s="64" t="e">
        <f>VLOOKUP($B131,'Databáze_běžců+Startovka'!$B$6:$H$1026,2,FALSE)</f>
        <v>#N/A</v>
      </c>
      <c r="D131" s="64" t="e">
        <f>VLOOKUP($B131,'Databáze_běžců+Startovka'!$B$6:$H$1026,3,FALSE)</f>
        <v>#N/A</v>
      </c>
      <c r="E131" s="30" t="e">
        <f>VLOOKUP($B131,'Databáze_běžců+Startovka'!$B$6:$H$1026,4,FALSE)</f>
        <v>#N/A</v>
      </c>
      <c r="F131" s="30" t="e">
        <f>VLOOKUP($B131,'Databáze_běžců+Startovka'!$B$6:$H$1026,5,FALSE)</f>
        <v>#N/A</v>
      </c>
      <c r="G131" s="30" t="e">
        <f>VLOOKUP($B131,'Databáze_běžců+Startovka'!$B$6:$H$1026,6,FALSE)</f>
        <v>#N/A</v>
      </c>
      <c r="H131" s="30" t="e">
        <f>VLOOKUP($B131,'Databáze_běžců+Startovka'!$B$6:$H$1026,7,FALSE)</f>
        <v>#N/A</v>
      </c>
      <c r="I131" s="31" t="e">
        <f>VLOOKUP($B131,Časy!$B$3:$E$957,4,FALSE)</f>
        <v>#N/A</v>
      </c>
    </row>
    <row r="132" spans="2:9" x14ac:dyDescent="0.25">
      <c r="B132" s="30">
        <f>Časy!B129</f>
        <v>0</v>
      </c>
      <c r="C132" s="64" t="e">
        <f>VLOOKUP($B132,'Databáze_běžců+Startovka'!$B$6:$H$1026,2,FALSE)</f>
        <v>#N/A</v>
      </c>
      <c r="D132" s="64" t="e">
        <f>VLOOKUP($B132,'Databáze_běžců+Startovka'!$B$6:$H$1026,3,FALSE)</f>
        <v>#N/A</v>
      </c>
      <c r="E132" s="30" t="e">
        <f>VLOOKUP($B132,'Databáze_běžců+Startovka'!$B$6:$H$1026,4,FALSE)</f>
        <v>#N/A</v>
      </c>
      <c r="F132" s="30" t="e">
        <f>VLOOKUP($B132,'Databáze_běžců+Startovka'!$B$6:$H$1026,5,FALSE)</f>
        <v>#N/A</v>
      </c>
      <c r="G132" s="30" t="e">
        <f>VLOOKUP($B132,'Databáze_běžců+Startovka'!$B$6:$H$1026,6,FALSE)</f>
        <v>#N/A</v>
      </c>
      <c r="H132" s="30" t="e">
        <f>VLOOKUP($B132,'Databáze_běžců+Startovka'!$B$6:$H$1026,7,FALSE)</f>
        <v>#N/A</v>
      </c>
      <c r="I132" s="31" t="e">
        <f>VLOOKUP($B132,Časy!$B$3:$E$957,4,FALSE)</f>
        <v>#N/A</v>
      </c>
    </row>
    <row r="133" spans="2:9" x14ac:dyDescent="0.25">
      <c r="B133" s="30">
        <f>Časy!B130</f>
        <v>0</v>
      </c>
      <c r="C133" s="64" t="e">
        <f>VLOOKUP($B133,'Databáze_běžců+Startovka'!$B$6:$H$1026,2,FALSE)</f>
        <v>#N/A</v>
      </c>
      <c r="D133" s="64" t="e">
        <f>VLOOKUP($B133,'Databáze_běžců+Startovka'!$B$6:$H$1026,3,FALSE)</f>
        <v>#N/A</v>
      </c>
      <c r="E133" s="30" t="e">
        <f>VLOOKUP($B133,'Databáze_běžců+Startovka'!$B$6:$H$1026,4,FALSE)</f>
        <v>#N/A</v>
      </c>
      <c r="F133" s="30" t="e">
        <f>VLOOKUP($B133,'Databáze_běžců+Startovka'!$B$6:$H$1026,5,FALSE)</f>
        <v>#N/A</v>
      </c>
      <c r="G133" s="30" t="e">
        <f>VLOOKUP($B133,'Databáze_běžců+Startovka'!$B$6:$H$1026,6,FALSE)</f>
        <v>#N/A</v>
      </c>
      <c r="H133" s="30" t="e">
        <f>VLOOKUP($B133,'Databáze_běžců+Startovka'!$B$6:$H$1026,7,FALSE)</f>
        <v>#N/A</v>
      </c>
      <c r="I133" s="31" t="e">
        <f>VLOOKUP($B133,Časy!$B$3:$E$957,4,FALSE)</f>
        <v>#N/A</v>
      </c>
    </row>
    <row r="134" spans="2:9" x14ac:dyDescent="0.25">
      <c r="B134" s="30">
        <f>Časy!B131</f>
        <v>0</v>
      </c>
      <c r="C134" s="64" t="e">
        <f>VLOOKUP($B134,'Databáze_běžců+Startovka'!$B$6:$H$1026,2,FALSE)</f>
        <v>#N/A</v>
      </c>
      <c r="D134" s="64" t="e">
        <f>VLOOKUP($B134,'Databáze_běžců+Startovka'!$B$6:$H$1026,3,FALSE)</f>
        <v>#N/A</v>
      </c>
      <c r="E134" s="30" t="e">
        <f>VLOOKUP($B134,'Databáze_běžců+Startovka'!$B$6:$H$1026,4,FALSE)</f>
        <v>#N/A</v>
      </c>
      <c r="F134" s="30" t="e">
        <f>VLOOKUP($B134,'Databáze_běžců+Startovka'!$B$6:$H$1026,5,FALSE)</f>
        <v>#N/A</v>
      </c>
      <c r="G134" s="30" t="e">
        <f>VLOOKUP($B134,'Databáze_běžců+Startovka'!$B$6:$H$1026,6,FALSE)</f>
        <v>#N/A</v>
      </c>
      <c r="H134" s="30" t="e">
        <f>VLOOKUP($B134,'Databáze_běžců+Startovka'!$B$6:$H$1026,7,FALSE)</f>
        <v>#N/A</v>
      </c>
      <c r="I134" s="31" t="e">
        <f>VLOOKUP($B134,Časy!$B$3:$E$957,4,FALSE)</f>
        <v>#N/A</v>
      </c>
    </row>
    <row r="135" spans="2:9" x14ac:dyDescent="0.25">
      <c r="B135" s="30">
        <f>Časy!B132</f>
        <v>0</v>
      </c>
      <c r="C135" s="64" t="e">
        <f>VLOOKUP($B135,'Databáze_běžců+Startovka'!$B$6:$H$1026,2,FALSE)</f>
        <v>#N/A</v>
      </c>
      <c r="D135" s="64" t="e">
        <f>VLOOKUP($B135,'Databáze_běžců+Startovka'!$B$6:$H$1026,3,FALSE)</f>
        <v>#N/A</v>
      </c>
      <c r="E135" s="30" t="e">
        <f>VLOOKUP($B135,'Databáze_běžců+Startovka'!$B$6:$H$1026,4,FALSE)</f>
        <v>#N/A</v>
      </c>
      <c r="F135" s="30" t="e">
        <f>VLOOKUP($B135,'Databáze_běžců+Startovka'!$B$6:$H$1026,5,FALSE)</f>
        <v>#N/A</v>
      </c>
      <c r="G135" s="30" t="e">
        <f>VLOOKUP($B135,'Databáze_běžců+Startovka'!$B$6:$H$1026,6,FALSE)</f>
        <v>#N/A</v>
      </c>
      <c r="H135" s="30" t="e">
        <f>VLOOKUP($B135,'Databáze_běžců+Startovka'!$B$6:$H$1026,7,FALSE)</f>
        <v>#N/A</v>
      </c>
      <c r="I135" s="31" t="e">
        <f>VLOOKUP($B135,Časy!$B$3:$E$957,4,FALSE)</f>
        <v>#N/A</v>
      </c>
    </row>
    <row r="136" spans="2:9" x14ac:dyDescent="0.25">
      <c r="B136" s="30">
        <f>Časy!B133</f>
        <v>0</v>
      </c>
      <c r="C136" s="64" t="e">
        <f>VLOOKUP($B136,'Databáze_běžců+Startovka'!$B$6:$H$1026,2,FALSE)</f>
        <v>#N/A</v>
      </c>
      <c r="D136" s="64" t="e">
        <f>VLOOKUP($B136,'Databáze_běžců+Startovka'!$B$6:$H$1026,3,FALSE)</f>
        <v>#N/A</v>
      </c>
      <c r="E136" s="30" t="e">
        <f>VLOOKUP($B136,'Databáze_běžců+Startovka'!$B$6:$H$1026,4,FALSE)</f>
        <v>#N/A</v>
      </c>
      <c r="F136" s="30" t="e">
        <f>VLOOKUP($B136,'Databáze_běžců+Startovka'!$B$6:$H$1026,5,FALSE)</f>
        <v>#N/A</v>
      </c>
      <c r="G136" s="30" t="e">
        <f>VLOOKUP($B136,'Databáze_běžců+Startovka'!$B$6:$H$1026,6,FALSE)</f>
        <v>#N/A</v>
      </c>
      <c r="H136" s="30" t="e">
        <f>VLOOKUP($B136,'Databáze_běžců+Startovka'!$B$6:$H$1026,7,FALSE)</f>
        <v>#N/A</v>
      </c>
      <c r="I136" s="31" t="e">
        <f>VLOOKUP($B136,Časy!$B$3:$E$957,4,FALSE)</f>
        <v>#N/A</v>
      </c>
    </row>
    <row r="137" spans="2:9" x14ac:dyDescent="0.25">
      <c r="B137" s="30">
        <f>Časy!B134</f>
        <v>0</v>
      </c>
      <c r="C137" s="64" t="e">
        <f>VLOOKUP($B137,'Databáze_běžců+Startovka'!$B$6:$H$1026,2,FALSE)</f>
        <v>#N/A</v>
      </c>
      <c r="D137" s="64" t="e">
        <f>VLOOKUP($B137,'Databáze_běžců+Startovka'!$B$6:$H$1026,3,FALSE)</f>
        <v>#N/A</v>
      </c>
      <c r="E137" s="30" t="e">
        <f>VLOOKUP($B137,'Databáze_běžců+Startovka'!$B$6:$H$1026,4,FALSE)</f>
        <v>#N/A</v>
      </c>
      <c r="F137" s="30" t="e">
        <f>VLOOKUP($B137,'Databáze_běžců+Startovka'!$B$6:$H$1026,5,FALSE)</f>
        <v>#N/A</v>
      </c>
      <c r="G137" s="30" t="e">
        <f>VLOOKUP($B137,'Databáze_běžců+Startovka'!$B$6:$H$1026,6,FALSE)</f>
        <v>#N/A</v>
      </c>
      <c r="H137" s="30" t="e">
        <f>VLOOKUP($B137,'Databáze_běžců+Startovka'!$B$6:$H$1026,7,FALSE)</f>
        <v>#N/A</v>
      </c>
      <c r="I137" s="31" t="e">
        <f>VLOOKUP($B137,Časy!$B$3:$E$957,4,FALSE)</f>
        <v>#N/A</v>
      </c>
    </row>
    <row r="138" spans="2:9" x14ac:dyDescent="0.25">
      <c r="B138" s="30">
        <f>Časy!B135</f>
        <v>0</v>
      </c>
      <c r="C138" s="64" t="e">
        <f>VLOOKUP($B138,'Databáze_běžců+Startovka'!$B$6:$H$1026,2,FALSE)</f>
        <v>#N/A</v>
      </c>
      <c r="D138" s="64" t="e">
        <f>VLOOKUP($B138,'Databáze_běžců+Startovka'!$B$6:$H$1026,3,FALSE)</f>
        <v>#N/A</v>
      </c>
      <c r="E138" s="30" t="e">
        <f>VLOOKUP($B138,'Databáze_běžců+Startovka'!$B$6:$H$1026,4,FALSE)</f>
        <v>#N/A</v>
      </c>
      <c r="F138" s="30" t="e">
        <f>VLOOKUP($B138,'Databáze_běžců+Startovka'!$B$6:$H$1026,5,FALSE)</f>
        <v>#N/A</v>
      </c>
      <c r="G138" s="30" t="e">
        <f>VLOOKUP($B138,'Databáze_běžců+Startovka'!$B$6:$H$1026,6,FALSE)</f>
        <v>#N/A</v>
      </c>
      <c r="H138" s="30" t="e">
        <f>VLOOKUP($B138,'Databáze_běžců+Startovka'!$B$6:$H$1026,7,FALSE)</f>
        <v>#N/A</v>
      </c>
      <c r="I138" s="31" t="e">
        <f>VLOOKUP($B138,Časy!$B$3:$E$957,4,FALSE)</f>
        <v>#N/A</v>
      </c>
    </row>
    <row r="139" spans="2:9" x14ac:dyDescent="0.25">
      <c r="B139" s="30">
        <f>Časy!B136</f>
        <v>0</v>
      </c>
      <c r="C139" s="64" t="e">
        <f>VLOOKUP($B139,'Databáze_běžců+Startovka'!$B$6:$H$1026,2,FALSE)</f>
        <v>#N/A</v>
      </c>
      <c r="D139" s="64" t="e">
        <f>VLOOKUP($B139,'Databáze_běžců+Startovka'!$B$6:$H$1026,3,FALSE)</f>
        <v>#N/A</v>
      </c>
      <c r="E139" s="30" t="e">
        <f>VLOOKUP($B139,'Databáze_běžců+Startovka'!$B$6:$H$1026,4,FALSE)</f>
        <v>#N/A</v>
      </c>
      <c r="F139" s="30" t="e">
        <f>VLOOKUP($B139,'Databáze_běžců+Startovka'!$B$6:$H$1026,5,FALSE)</f>
        <v>#N/A</v>
      </c>
      <c r="G139" s="30" t="e">
        <f>VLOOKUP($B139,'Databáze_běžců+Startovka'!$B$6:$H$1026,6,FALSE)</f>
        <v>#N/A</v>
      </c>
      <c r="H139" s="30" t="e">
        <f>VLOOKUP($B139,'Databáze_běžců+Startovka'!$B$6:$H$1026,7,FALSE)</f>
        <v>#N/A</v>
      </c>
      <c r="I139" s="31" t="e">
        <f>VLOOKUP($B139,Časy!$B$3:$E$957,4,FALSE)</f>
        <v>#N/A</v>
      </c>
    </row>
    <row r="140" spans="2:9" x14ac:dyDescent="0.25">
      <c r="B140" s="30">
        <f>Časy!B137</f>
        <v>0</v>
      </c>
      <c r="C140" s="64" t="e">
        <f>VLOOKUP($B140,'Databáze_běžců+Startovka'!$B$6:$H$1026,2,FALSE)</f>
        <v>#N/A</v>
      </c>
      <c r="D140" s="64" t="e">
        <f>VLOOKUP($B140,'Databáze_běžců+Startovka'!$B$6:$H$1026,3,FALSE)</f>
        <v>#N/A</v>
      </c>
      <c r="E140" s="30" t="e">
        <f>VLOOKUP($B140,'Databáze_běžců+Startovka'!$B$6:$H$1026,4,FALSE)</f>
        <v>#N/A</v>
      </c>
      <c r="F140" s="30" t="e">
        <f>VLOOKUP($B140,'Databáze_běžců+Startovka'!$B$6:$H$1026,5,FALSE)</f>
        <v>#N/A</v>
      </c>
      <c r="G140" s="30" t="e">
        <f>VLOOKUP($B140,'Databáze_běžců+Startovka'!$B$6:$H$1026,6,FALSE)</f>
        <v>#N/A</v>
      </c>
      <c r="H140" s="30" t="e">
        <f>VLOOKUP($B140,'Databáze_běžců+Startovka'!$B$6:$H$1026,7,FALSE)</f>
        <v>#N/A</v>
      </c>
      <c r="I140" s="31" t="e">
        <f>VLOOKUP($B140,Časy!$B$3:$E$957,4,FALSE)</f>
        <v>#N/A</v>
      </c>
    </row>
    <row r="141" spans="2:9" x14ac:dyDescent="0.25">
      <c r="B141" s="30">
        <f>Časy!B138</f>
        <v>0</v>
      </c>
      <c r="C141" s="64" t="e">
        <f>VLOOKUP($B141,'Databáze_běžců+Startovka'!$B$6:$H$1026,2,FALSE)</f>
        <v>#N/A</v>
      </c>
      <c r="D141" s="64" t="e">
        <f>VLOOKUP($B141,'Databáze_běžců+Startovka'!$B$6:$H$1026,3,FALSE)</f>
        <v>#N/A</v>
      </c>
      <c r="E141" s="30" t="e">
        <f>VLOOKUP($B141,'Databáze_běžců+Startovka'!$B$6:$H$1026,4,FALSE)</f>
        <v>#N/A</v>
      </c>
      <c r="F141" s="30" t="e">
        <f>VLOOKUP($B141,'Databáze_běžců+Startovka'!$B$6:$H$1026,5,FALSE)</f>
        <v>#N/A</v>
      </c>
      <c r="G141" s="30" t="e">
        <f>VLOOKUP($B141,'Databáze_běžců+Startovka'!$B$6:$H$1026,6,FALSE)</f>
        <v>#N/A</v>
      </c>
      <c r="H141" s="30" t="e">
        <f>VLOOKUP($B141,'Databáze_běžců+Startovka'!$B$6:$H$1026,7,FALSE)</f>
        <v>#N/A</v>
      </c>
      <c r="I141" s="31" t="e">
        <f>VLOOKUP($B141,Časy!$B$3:$E$957,4,FALSE)</f>
        <v>#N/A</v>
      </c>
    </row>
    <row r="142" spans="2:9" x14ac:dyDescent="0.25">
      <c r="B142" s="30">
        <f>Časy!B139</f>
        <v>0</v>
      </c>
      <c r="C142" s="64" t="e">
        <f>VLOOKUP($B142,'Databáze_běžců+Startovka'!$B$6:$H$1026,2,FALSE)</f>
        <v>#N/A</v>
      </c>
      <c r="D142" s="64" t="e">
        <f>VLOOKUP($B142,'Databáze_běžců+Startovka'!$B$6:$H$1026,3,FALSE)</f>
        <v>#N/A</v>
      </c>
      <c r="E142" s="30" t="e">
        <f>VLOOKUP($B142,'Databáze_běžců+Startovka'!$B$6:$H$1026,4,FALSE)</f>
        <v>#N/A</v>
      </c>
      <c r="F142" s="30" t="e">
        <f>VLOOKUP($B142,'Databáze_běžců+Startovka'!$B$6:$H$1026,5,FALSE)</f>
        <v>#N/A</v>
      </c>
      <c r="G142" s="30" t="e">
        <f>VLOOKUP($B142,'Databáze_běžců+Startovka'!$B$6:$H$1026,6,FALSE)</f>
        <v>#N/A</v>
      </c>
      <c r="H142" s="30" t="e">
        <f>VLOOKUP($B142,'Databáze_běžců+Startovka'!$B$6:$H$1026,7,FALSE)</f>
        <v>#N/A</v>
      </c>
      <c r="I142" s="31" t="e">
        <f>VLOOKUP($B142,Časy!$B$3:$E$957,4,FALSE)</f>
        <v>#N/A</v>
      </c>
    </row>
    <row r="143" spans="2:9" x14ac:dyDescent="0.25">
      <c r="B143" s="30">
        <f>Časy!B140</f>
        <v>0</v>
      </c>
      <c r="C143" s="64" t="e">
        <f>VLOOKUP($B143,'Databáze_běžců+Startovka'!$B$6:$H$1026,2,FALSE)</f>
        <v>#N/A</v>
      </c>
      <c r="D143" s="64" t="e">
        <f>VLOOKUP($B143,'Databáze_běžců+Startovka'!$B$6:$H$1026,3,FALSE)</f>
        <v>#N/A</v>
      </c>
      <c r="E143" s="30" t="e">
        <f>VLOOKUP($B143,'Databáze_běžců+Startovka'!$B$6:$H$1026,4,FALSE)</f>
        <v>#N/A</v>
      </c>
      <c r="F143" s="30" t="e">
        <f>VLOOKUP($B143,'Databáze_běžců+Startovka'!$B$6:$H$1026,5,FALSE)</f>
        <v>#N/A</v>
      </c>
      <c r="G143" s="30" t="e">
        <f>VLOOKUP($B143,'Databáze_běžců+Startovka'!$B$6:$H$1026,6,FALSE)</f>
        <v>#N/A</v>
      </c>
      <c r="H143" s="30" t="e">
        <f>VLOOKUP($B143,'Databáze_běžců+Startovka'!$B$6:$H$1026,7,FALSE)</f>
        <v>#N/A</v>
      </c>
      <c r="I143" s="31" t="e">
        <f>VLOOKUP($B143,Časy!$B$3:$E$957,4,FALSE)</f>
        <v>#N/A</v>
      </c>
    </row>
    <row r="144" spans="2:9" x14ac:dyDescent="0.25">
      <c r="B144" s="30">
        <f>Časy!B141</f>
        <v>0</v>
      </c>
      <c r="C144" s="64" t="e">
        <f>VLOOKUP($B144,'Databáze_běžců+Startovka'!$B$6:$H$1026,2,FALSE)</f>
        <v>#N/A</v>
      </c>
      <c r="D144" s="64" t="e">
        <f>VLOOKUP($B144,'Databáze_běžců+Startovka'!$B$6:$H$1026,3,FALSE)</f>
        <v>#N/A</v>
      </c>
      <c r="E144" s="30" t="e">
        <f>VLOOKUP($B144,'Databáze_běžců+Startovka'!$B$6:$H$1026,4,FALSE)</f>
        <v>#N/A</v>
      </c>
      <c r="F144" s="30" t="e">
        <f>VLOOKUP($B144,'Databáze_běžců+Startovka'!$B$6:$H$1026,5,FALSE)</f>
        <v>#N/A</v>
      </c>
      <c r="G144" s="30" t="e">
        <f>VLOOKUP($B144,'Databáze_běžců+Startovka'!$B$6:$H$1026,6,FALSE)</f>
        <v>#N/A</v>
      </c>
      <c r="H144" s="30" t="e">
        <f>VLOOKUP($B144,'Databáze_běžců+Startovka'!$B$6:$H$1026,7,FALSE)</f>
        <v>#N/A</v>
      </c>
      <c r="I144" s="31" t="e">
        <f>VLOOKUP($B144,Časy!$B$3:$E$957,4,FALSE)</f>
        <v>#N/A</v>
      </c>
    </row>
    <row r="145" spans="2:9" x14ac:dyDescent="0.25">
      <c r="B145" s="30">
        <f>Časy!B142</f>
        <v>0</v>
      </c>
      <c r="C145" s="64" t="e">
        <f>VLOOKUP($B145,'Databáze_běžců+Startovka'!$B$6:$H$1026,2,FALSE)</f>
        <v>#N/A</v>
      </c>
      <c r="D145" s="64" t="e">
        <f>VLOOKUP($B145,'Databáze_běžců+Startovka'!$B$6:$H$1026,3,FALSE)</f>
        <v>#N/A</v>
      </c>
      <c r="E145" s="30" t="e">
        <f>VLOOKUP($B145,'Databáze_běžců+Startovka'!$B$6:$H$1026,4,FALSE)</f>
        <v>#N/A</v>
      </c>
      <c r="F145" s="30" t="e">
        <f>VLOOKUP($B145,'Databáze_běžců+Startovka'!$B$6:$H$1026,5,FALSE)</f>
        <v>#N/A</v>
      </c>
      <c r="G145" s="30" t="e">
        <f>VLOOKUP($B145,'Databáze_běžců+Startovka'!$B$6:$H$1026,6,FALSE)</f>
        <v>#N/A</v>
      </c>
      <c r="H145" s="30" t="e">
        <f>VLOOKUP($B145,'Databáze_běžců+Startovka'!$B$6:$H$1026,7,FALSE)</f>
        <v>#N/A</v>
      </c>
      <c r="I145" s="31" t="e">
        <f>VLOOKUP($B145,Časy!$B$3:$E$957,4,FALSE)</f>
        <v>#N/A</v>
      </c>
    </row>
    <row r="146" spans="2:9" x14ac:dyDescent="0.25">
      <c r="B146" s="30">
        <f>Časy!B143</f>
        <v>0</v>
      </c>
      <c r="C146" s="64" t="e">
        <f>VLOOKUP($B146,'Databáze_běžců+Startovka'!$B$6:$H$1026,2,FALSE)</f>
        <v>#N/A</v>
      </c>
      <c r="D146" s="64" t="e">
        <f>VLOOKUP($B146,'Databáze_běžců+Startovka'!$B$6:$H$1026,3,FALSE)</f>
        <v>#N/A</v>
      </c>
      <c r="E146" s="30" t="e">
        <f>VLOOKUP($B146,'Databáze_běžců+Startovka'!$B$6:$H$1026,4,FALSE)</f>
        <v>#N/A</v>
      </c>
      <c r="F146" s="30" t="e">
        <f>VLOOKUP($B146,'Databáze_běžců+Startovka'!$B$6:$H$1026,5,FALSE)</f>
        <v>#N/A</v>
      </c>
      <c r="G146" s="30" t="e">
        <f>VLOOKUP($B146,'Databáze_běžců+Startovka'!$B$6:$H$1026,6,FALSE)</f>
        <v>#N/A</v>
      </c>
      <c r="H146" s="30" t="e">
        <f>VLOOKUP($B146,'Databáze_běžců+Startovka'!$B$6:$H$1026,7,FALSE)</f>
        <v>#N/A</v>
      </c>
      <c r="I146" s="31" t="e">
        <f>VLOOKUP($B146,Časy!$B$3:$E$957,4,FALSE)</f>
        <v>#N/A</v>
      </c>
    </row>
    <row r="147" spans="2:9" x14ac:dyDescent="0.25">
      <c r="B147" s="30">
        <f>Časy!B144</f>
        <v>0</v>
      </c>
      <c r="C147" s="64" t="e">
        <f>VLOOKUP($B147,'Databáze_běžců+Startovka'!$B$6:$H$1026,2,FALSE)</f>
        <v>#N/A</v>
      </c>
      <c r="D147" s="64" t="e">
        <f>VLOOKUP($B147,'Databáze_běžců+Startovka'!$B$6:$H$1026,3,FALSE)</f>
        <v>#N/A</v>
      </c>
      <c r="E147" s="30" t="e">
        <f>VLOOKUP($B147,'Databáze_běžců+Startovka'!$B$6:$H$1026,4,FALSE)</f>
        <v>#N/A</v>
      </c>
      <c r="F147" s="30" t="e">
        <f>VLOOKUP($B147,'Databáze_běžců+Startovka'!$B$6:$H$1026,5,FALSE)</f>
        <v>#N/A</v>
      </c>
      <c r="G147" s="30" t="e">
        <f>VLOOKUP($B147,'Databáze_běžců+Startovka'!$B$6:$H$1026,6,FALSE)</f>
        <v>#N/A</v>
      </c>
      <c r="H147" s="30" t="e">
        <f>VLOOKUP($B147,'Databáze_běžců+Startovka'!$B$6:$H$1026,7,FALSE)</f>
        <v>#N/A</v>
      </c>
      <c r="I147" s="31" t="e">
        <f>VLOOKUP($B147,Časy!$B$3:$E$957,4,FALSE)</f>
        <v>#N/A</v>
      </c>
    </row>
    <row r="148" spans="2:9" x14ac:dyDescent="0.25">
      <c r="B148" s="30">
        <f>Časy!B145</f>
        <v>0</v>
      </c>
      <c r="C148" s="64" t="e">
        <f>VLOOKUP($B148,'Databáze_běžců+Startovka'!$B$6:$H$1026,2,FALSE)</f>
        <v>#N/A</v>
      </c>
      <c r="D148" s="64" t="e">
        <f>VLOOKUP($B148,'Databáze_běžců+Startovka'!$B$6:$H$1026,3,FALSE)</f>
        <v>#N/A</v>
      </c>
      <c r="E148" s="30" t="e">
        <f>VLOOKUP($B148,'Databáze_běžců+Startovka'!$B$6:$H$1026,4,FALSE)</f>
        <v>#N/A</v>
      </c>
      <c r="F148" s="30" t="e">
        <f>VLOOKUP($B148,'Databáze_běžců+Startovka'!$B$6:$H$1026,5,FALSE)</f>
        <v>#N/A</v>
      </c>
      <c r="G148" s="30" t="e">
        <f>VLOOKUP($B148,'Databáze_běžců+Startovka'!$B$6:$H$1026,6,FALSE)</f>
        <v>#N/A</v>
      </c>
      <c r="H148" s="30" t="e">
        <f>VLOOKUP($B148,'Databáze_běžců+Startovka'!$B$6:$H$1026,7,FALSE)</f>
        <v>#N/A</v>
      </c>
      <c r="I148" s="31" t="e">
        <f>VLOOKUP($B148,Časy!$B$3:$E$957,4,FALSE)</f>
        <v>#N/A</v>
      </c>
    </row>
    <row r="149" spans="2:9" x14ac:dyDescent="0.25">
      <c r="B149" s="30">
        <f>Časy!B146</f>
        <v>0</v>
      </c>
      <c r="C149" s="64" t="e">
        <f>VLOOKUP($B149,'Databáze_běžců+Startovka'!$B$6:$H$1026,2,FALSE)</f>
        <v>#N/A</v>
      </c>
      <c r="D149" s="64" t="e">
        <f>VLOOKUP($B149,'Databáze_běžců+Startovka'!$B$6:$H$1026,3,FALSE)</f>
        <v>#N/A</v>
      </c>
      <c r="E149" s="30" t="e">
        <f>VLOOKUP($B149,'Databáze_běžců+Startovka'!$B$6:$H$1026,4,FALSE)</f>
        <v>#N/A</v>
      </c>
      <c r="F149" s="30" t="e">
        <f>VLOOKUP($B149,'Databáze_běžců+Startovka'!$B$6:$H$1026,5,FALSE)</f>
        <v>#N/A</v>
      </c>
      <c r="G149" s="30" t="e">
        <f>VLOOKUP($B149,'Databáze_běžců+Startovka'!$B$6:$H$1026,6,FALSE)</f>
        <v>#N/A</v>
      </c>
      <c r="H149" s="30" t="e">
        <f>VLOOKUP($B149,'Databáze_běžců+Startovka'!$B$6:$H$1026,7,FALSE)</f>
        <v>#N/A</v>
      </c>
      <c r="I149" s="31" t="e">
        <f>VLOOKUP($B149,Časy!$B$3:$E$957,4,FALSE)</f>
        <v>#N/A</v>
      </c>
    </row>
    <row r="150" spans="2:9" x14ac:dyDescent="0.25">
      <c r="B150" s="30">
        <f>Časy!B147</f>
        <v>0</v>
      </c>
      <c r="C150" s="64" t="e">
        <f>VLOOKUP($B150,'Databáze_běžců+Startovka'!$B$6:$H$1026,2,FALSE)</f>
        <v>#N/A</v>
      </c>
      <c r="D150" s="64" t="e">
        <f>VLOOKUP($B150,'Databáze_běžců+Startovka'!$B$6:$H$1026,3,FALSE)</f>
        <v>#N/A</v>
      </c>
      <c r="E150" s="30" t="e">
        <f>VLOOKUP($B150,'Databáze_běžců+Startovka'!$B$6:$H$1026,4,FALSE)</f>
        <v>#N/A</v>
      </c>
      <c r="F150" s="30" t="e">
        <f>VLOOKUP($B150,'Databáze_běžců+Startovka'!$B$6:$H$1026,5,FALSE)</f>
        <v>#N/A</v>
      </c>
      <c r="G150" s="30" t="e">
        <f>VLOOKUP($B150,'Databáze_běžců+Startovka'!$B$6:$H$1026,6,FALSE)</f>
        <v>#N/A</v>
      </c>
      <c r="H150" s="30" t="e">
        <f>VLOOKUP($B150,'Databáze_běžců+Startovka'!$B$6:$H$1026,7,FALSE)</f>
        <v>#N/A</v>
      </c>
      <c r="I150" s="31" t="e">
        <f>VLOOKUP($B150,Časy!$B$3:$E$957,4,FALSE)</f>
        <v>#N/A</v>
      </c>
    </row>
    <row r="151" spans="2:9" x14ac:dyDescent="0.25">
      <c r="B151" s="30">
        <f>Časy!B148</f>
        <v>0</v>
      </c>
      <c r="C151" s="64" t="e">
        <f>VLOOKUP($B151,'Databáze_běžců+Startovka'!$B$6:$H$1026,2,FALSE)</f>
        <v>#N/A</v>
      </c>
      <c r="D151" s="64" t="e">
        <f>VLOOKUP($B151,'Databáze_běžců+Startovka'!$B$6:$H$1026,3,FALSE)</f>
        <v>#N/A</v>
      </c>
      <c r="E151" s="30" t="e">
        <f>VLOOKUP($B151,'Databáze_běžců+Startovka'!$B$6:$H$1026,4,FALSE)</f>
        <v>#N/A</v>
      </c>
      <c r="F151" s="30" t="e">
        <f>VLOOKUP($B151,'Databáze_běžců+Startovka'!$B$6:$H$1026,5,FALSE)</f>
        <v>#N/A</v>
      </c>
      <c r="G151" s="30" t="e">
        <f>VLOOKUP($B151,'Databáze_běžců+Startovka'!$B$6:$H$1026,6,FALSE)</f>
        <v>#N/A</v>
      </c>
      <c r="H151" s="30" t="e">
        <f>VLOOKUP($B151,'Databáze_běžců+Startovka'!$B$6:$H$1026,7,FALSE)</f>
        <v>#N/A</v>
      </c>
      <c r="I151" s="31" t="e">
        <f>VLOOKUP($B151,Časy!$B$3:$E$957,4,FALSE)</f>
        <v>#N/A</v>
      </c>
    </row>
    <row r="152" spans="2:9" x14ac:dyDescent="0.25">
      <c r="B152" s="30">
        <f>Časy!B149</f>
        <v>0</v>
      </c>
      <c r="C152" s="64" t="e">
        <f>VLOOKUP($B152,'Databáze_běžců+Startovka'!$B$6:$H$1026,2,FALSE)</f>
        <v>#N/A</v>
      </c>
      <c r="D152" s="64" t="e">
        <f>VLOOKUP($B152,'Databáze_běžců+Startovka'!$B$6:$H$1026,3,FALSE)</f>
        <v>#N/A</v>
      </c>
      <c r="E152" s="30" t="e">
        <f>VLOOKUP($B152,'Databáze_běžců+Startovka'!$B$6:$H$1026,4,FALSE)</f>
        <v>#N/A</v>
      </c>
      <c r="F152" s="30" t="e">
        <f>VLOOKUP($B152,'Databáze_běžců+Startovka'!$B$6:$H$1026,5,FALSE)</f>
        <v>#N/A</v>
      </c>
      <c r="G152" s="30" t="e">
        <f>VLOOKUP($B152,'Databáze_běžců+Startovka'!$B$6:$H$1026,6,FALSE)</f>
        <v>#N/A</v>
      </c>
      <c r="H152" s="30" t="e">
        <f>VLOOKUP($B152,'Databáze_běžců+Startovka'!$B$6:$H$1026,7,FALSE)</f>
        <v>#N/A</v>
      </c>
      <c r="I152" s="31" t="e">
        <f>VLOOKUP($B152,Časy!$B$3:$E$957,4,FALSE)</f>
        <v>#N/A</v>
      </c>
    </row>
    <row r="153" spans="2:9" x14ac:dyDescent="0.25">
      <c r="B153" s="30">
        <f>Časy!B150</f>
        <v>0</v>
      </c>
      <c r="C153" s="64" t="e">
        <f>VLOOKUP($B153,'Databáze_běžců+Startovka'!$B$6:$H$1026,2,FALSE)</f>
        <v>#N/A</v>
      </c>
      <c r="D153" s="64" t="e">
        <f>VLOOKUP($B153,'Databáze_běžců+Startovka'!$B$6:$H$1026,3,FALSE)</f>
        <v>#N/A</v>
      </c>
      <c r="E153" s="30" t="e">
        <f>VLOOKUP($B153,'Databáze_běžců+Startovka'!$B$6:$H$1026,4,FALSE)</f>
        <v>#N/A</v>
      </c>
      <c r="F153" s="30" t="e">
        <f>VLOOKUP($B153,'Databáze_běžců+Startovka'!$B$6:$H$1026,5,FALSE)</f>
        <v>#N/A</v>
      </c>
      <c r="G153" s="30" t="e">
        <f>VLOOKUP($B153,'Databáze_běžců+Startovka'!$B$6:$H$1026,6,FALSE)</f>
        <v>#N/A</v>
      </c>
      <c r="H153" s="30" t="e">
        <f>VLOOKUP($B153,'Databáze_běžců+Startovka'!$B$6:$H$1026,7,FALSE)</f>
        <v>#N/A</v>
      </c>
      <c r="I153" s="31" t="e">
        <f>VLOOKUP($B153,Časy!$B$3:$E$957,4,FALSE)</f>
        <v>#N/A</v>
      </c>
    </row>
    <row r="154" spans="2:9" x14ac:dyDescent="0.25">
      <c r="B154" s="30">
        <f>Časy!B151</f>
        <v>0</v>
      </c>
      <c r="C154" s="64" t="e">
        <f>VLOOKUP($B154,'Databáze_běžců+Startovka'!$B$6:$H$1026,2,FALSE)</f>
        <v>#N/A</v>
      </c>
      <c r="D154" s="64" t="e">
        <f>VLOOKUP($B154,'Databáze_běžců+Startovka'!$B$6:$H$1026,3,FALSE)</f>
        <v>#N/A</v>
      </c>
      <c r="E154" s="30" t="e">
        <f>VLOOKUP($B154,'Databáze_běžců+Startovka'!$B$6:$H$1026,4,FALSE)</f>
        <v>#N/A</v>
      </c>
      <c r="F154" s="30" t="e">
        <f>VLOOKUP($B154,'Databáze_běžců+Startovka'!$B$6:$H$1026,5,FALSE)</f>
        <v>#N/A</v>
      </c>
      <c r="G154" s="30" t="e">
        <f>VLOOKUP($B154,'Databáze_běžců+Startovka'!$B$6:$H$1026,6,FALSE)</f>
        <v>#N/A</v>
      </c>
      <c r="H154" s="30" t="e">
        <f>VLOOKUP($B154,'Databáze_běžců+Startovka'!$B$6:$H$1026,7,FALSE)</f>
        <v>#N/A</v>
      </c>
      <c r="I154" s="31" t="e">
        <f>VLOOKUP($B154,Časy!$B$3:$E$957,4,FALSE)</f>
        <v>#N/A</v>
      </c>
    </row>
    <row r="155" spans="2:9" x14ac:dyDescent="0.25">
      <c r="B155" s="30">
        <f>Časy!B152</f>
        <v>0</v>
      </c>
      <c r="C155" s="64" t="e">
        <f>VLOOKUP($B155,'Databáze_běžců+Startovka'!$B$6:$H$1026,2,FALSE)</f>
        <v>#N/A</v>
      </c>
      <c r="D155" s="64" t="e">
        <f>VLOOKUP($B155,'Databáze_běžců+Startovka'!$B$6:$H$1026,3,FALSE)</f>
        <v>#N/A</v>
      </c>
      <c r="E155" s="30" t="e">
        <f>VLOOKUP($B155,'Databáze_běžců+Startovka'!$B$6:$H$1026,4,FALSE)</f>
        <v>#N/A</v>
      </c>
      <c r="F155" s="30" t="e">
        <f>VLOOKUP($B155,'Databáze_běžců+Startovka'!$B$6:$H$1026,5,FALSE)</f>
        <v>#N/A</v>
      </c>
      <c r="G155" s="30" t="e">
        <f>VLOOKUP($B155,'Databáze_běžců+Startovka'!$B$6:$H$1026,6,FALSE)</f>
        <v>#N/A</v>
      </c>
      <c r="H155" s="30" t="e">
        <f>VLOOKUP($B155,'Databáze_běžců+Startovka'!$B$6:$H$1026,7,FALSE)</f>
        <v>#N/A</v>
      </c>
      <c r="I155" s="31" t="e">
        <f>VLOOKUP($B155,Časy!$B$3:$E$957,4,FALSE)</f>
        <v>#N/A</v>
      </c>
    </row>
    <row r="156" spans="2:9" x14ac:dyDescent="0.25">
      <c r="B156" s="30">
        <f>Časy!B153</f>
        <v>0</v>
      </c>
      <c r="C156" s="64" t="e">
        <f>VLOOKUP($B156,'Databáze_běžců+Startovka'!$B$6:$H$1026,2,FALSE)</f>
        <v>#N/A</v>
      </c>
      <c r="D156" s="64" t="e">
        <f>VLOOKUP($B156,'Databáze_běžců+Startovka'!$B$6:$H$1026,3,FALSE)</f>
        <v>#N/A</v>
      </c>
      <c r="E156" s="30" t="e">
        <f>VLOOKUP($B156,'Databáze_běžců+Startovka'!$B$6:$H$1026,4,FALSE)</f>
        <v>#N/A</v>
      </c>
      <c r="F156" s="30" t="e">
        <f>VLOOKUP($B156,'Databáze_běžců+Startovka'!$B$6:$H$1026,5,FALSE)</f>
        <v>#N/A</v>
      </c>
      <c r="G156" s="30" t="e">
        <f>VLOOKUP($B156,'Databáze_běžců+Startovka'!$B$6:$H$1026,6,FALSE)</f>
        <v>#N/A</v>
      </c>
      <c r="H156" s="30" t="e">
        <f>VLOOKUP($B156,'Databáze_běžců+Startovka'!$B$6:$H$1026,7,FALSE)</f>
        <v>#N/A</v>
      </c>
      <c r="I156" s="31" t="e">
        <f>VLOOKUP($B156,Časy!$B$3:$E$957,4,FALSE)</f>
        <v>#N/A</v>
      </c>
    </row>
    <row r="157" spans="2:9" x14ac:dyDescent="0.25">
      <c r="B157" s="30">
        <f>Časy!B154</f>
        <v>0</v>
      </c>
      <c r="C157" s="64" t="e">
        <f>VLOOKUP($B157,'Databáze_běžců+Startovka'!$B$6:$H$1026,2,FALSE)</f>
        <v>#N/A</v>
      </c>
      <c r="D157" s="64" t="e">
        <f>VLOOKUP($B157,'Databáze_běžců+Startovka'!$B$6:$H$1026,3,FALSE)</f>
        <v>#N/A</v>
      </c>
      <c r="E157" s="30" t="e">
        <f>VLOOKUP($B157,'Databáze_běžců+Startovka'!$B$6:$H$1026,4,FALSE)</f>
        <v>#N/A</v>
      </c>
      <c r="F157" s="30" t="e">
        <f>VLOOKUP($B157,'Databáze_běžců+Startovka'!$B$6:$H$1026,5,FALSE)</f>
        <v>#N/A</v>
      </c>
      <c r="G157" s="30" t="e">
        <f>VLOOKUP($B157,'Databáze_běžců+Startovka'!$B$6:$H$1026,6,FALSE)</f>
        <v>#N/A</v>
      </c>
      <c r="H157" s="30" t="e">
        <f>VLOOKUP($B157,'Databáze_běžců+Startovka'!$B$6:$H$1026,7,FALSE)</f>
        <v>#N/A</v>
      </c>
      <c r="I157" s="31" t="e">
        <f>VLOOKUP($B157,Časy!$B$3:$E$957,4,FALSE)</f>
        <v>#N/A</v>
      </c>
    </row>
    <row r="158" spans="2:9" x14ac:dyDescent="0.25">
      <c r="B158" s="30">
        <f>Časy!B155</f>
        <v>0</v>
      </c>
      <c r="C158" s="64" t="e">
        <f>VLOOKUP($B158,'Databáze_běžců+Startovka'!$B$6:$H$1026,2,FALSE)</f>
        <v>#N/A</v>
      </c>
      <c r="D158" s="64" t="e">
        <f>VLOOKUP($B158,'Databáze_běžců+Startovka'!$B$6:$H$1026,3,FALSE)</f>
        <v>#N/A</v>
      </c>
      <c r="E158" s="30" t="e">
        <f>VLOOKUP($B158,'Databáze_běžců+Startovka'!$B$6:$H$1026,4,FALSE)</f>
        <v>#N/A</v>
      </c>
      <c r="F158" s="30" t="e">
        <f>VLOOKUP($B158,'Databáze_běžců+Startovka'!$B$6:$H$1026,5,FALSE)</f>
        <v>#N/A</v>
      </c>
      <c r="G158" s="30" t="e">
        <f>VLOOKUP($B158,'Databáze_běžců+Startovka'!$B$6:$H$1026,6,FALSE)</f>
        <v>#N/A</v>
      </c>
      <c r="H158" s="30" t="e">
        <f>VLOOKUP($B158,'Databáze_běžců+Startovka'!$B$6:$H$1026,7,FALSE)</f>
        <v>#N/A</v>
      </c>
      <c r="I158" s="31" t="e">
        <f>VLOOKUP($B158,Časy!$B$3:$E$957,4,FALSE)</f>
        <v>#N/A</v>
      </c>
    </row>
    <row r="159" spans="2:9" x14ac:dyDescent="0.25">
      <c r="B159" s="30">
        <f>Časy!B156</f>
        <v>0</v>
      </c>
      <c r="C159" s="64" t="e">
        <f>VLOOKUP($B159,'Databáze_běžců+Startovka'!$B$6:$H$1026,2,FALSE)</f>
        <v>#N/A</v>
      </c>
      <c r="D159" s="64" t="e">
        <f>VLOOKUP($B159,'Databáze_běžců+Startovka'!$B$6:$H$1026,3,FALSE)</f>
        <v>#N/A</v>
      </c>
      <c r="E159" s="30" t="e">
        <f>VLOOKUP($B159,'Databáze_běžců+Startovka'!$B$6:$H$1026,4,FALSE)</f>
        <v>#N/A</v>
      </c>
      <c r="F159" s="30" t="e">
        <f>VLOOKUP($B159,'Databáze_běžců+Startovka'!$B$6:$H$1026,5,FALSE)</f>
        <v>#N/A</v>
      </c>
      <c r="G159" s="30" t="e">
        <f>VLOOKUP($B159,'Databáze_běžců+Startovka'!$B$6:$H$1026,6,FALSE)</f>
        <v>#N/A</v>
      </c>
      <c r="H159" s="30" t="e">
        <f>VLOOKUP($B159,'Databáze_běžců+Startovka'!$B$6:$H$1026,7,FALSE)</f>
        <v>#N/A</v>
      </c>
      <c r="I159" s="31" t="e">
        <f>VLOOKUP($B159,Časy!$B$3:$E$957,4,FALSE)</f>
        <v>#N/A</v>
      </c>
    </row>
    <row r="160" spans="2:9" x14ac:dyDescent="0.25">
      <c r="B160" s="30">
        <f>Časy!B157</f>
        <v>0</v>
      </c>
      <c r="C160" s="64" t="e">
        <f>VLOOKUP($B160,'Databáze_běžců+Startovka'!$B$6:$H$1026,2,FALSE)</f>
        <v>#N/A</v>
      </c>
      <c r="D160" s="64" t="e">
        <f>VLOOKUP($B160,'Databáze_běžců+Startovka'!$B$6:$H$1026,3,FALSE)</f>
        <v>#N/A</v>
      </c>
      <c r="E160" s="30" t="e">
        <f>VLOOKUP($B160,'Databáze_běžců+Startovka'!$B$6:$H$1026,4,FALSE)</f>
        <v>#N/A</v>
      </c>
      <c r="F160" s="30" t="e">
        <f>VLOOKUP($B160,'Databáze_běžců+Startovka'!$B$6:$H$1026,5,FALSE)</f>
        <v>#N/A</v>
      </c>
      <c r="G160" s="30" t="e">
        <f>VLOOKUP($B160,'Databáze_běžců+Startovka'!$B$6:$H$1026,6,FALSE)</f>
        <v>#N/A</v>
      </c>
      <c r="H160" s="30" t="e">
        <f>VLOOKUP($B160,'Databáze_běžců+Startovka'!$B$6:$H$1026,7,FALSE)</f>
        <v>#N/A</v>
      </c>
      <c r="I160" s="31" t="e">
        <f>VLOOKUP($B160,Časy!$B$3:$E$957,4,FALSE)</f>
        <v>#N/A</v>
      </c>
    </row>
    <row r="161" spans="2:9" x14ac:dyDescent="0.25">
      <c r="B161" s="30">
        <f>Časy!B158</f>
        <v>0</v>
      </c>
      <c r="C161" s="64" t="e">
        <f>VLOOKUP($B161,'Databáze_běžců+Startovka'!$B$6:$H$1026,2,FALSE)</f>
        <v>#N/A</v>
      </c>
      <c r="D161" s="64" t="e">
        <f>VLOOKUP($B161,'Databáze_běžců+Startovka'!$B$6:$H$1026,3,FALSE)</f>
        <v>#N/A</v>
      </c>
      <c r="E161" s="30" t="e">
        <f>VLOOKUP($B161,'Databáze_běžců+Startovka'!$B$6:$H$1026,4,FALSE)</f>
        <v>#N/A</v>
      </c>
      <c r="F161" s="30" t="e">
        <f>VLOOKUP($B161,'Databáze_běžců+Startovka'!$B$6:$H$1026,5,FALSE)</f>
        <v>#N/A</v>
      </c>
      <c r="G161" s="30" t="e">
        <f>VLOOKUP($B161,'Databáze_běžců+Startovka'!$B$6:$H$1026,6,FALSE)</f>
        <v>#N/A</v>
      </c>
      <c r="H161" s="30" t="e">
        <f>VLOOKUP($B161,'Databáze_běžců+Startovka'!$B$6:$H$1026,7,FALSE)</f>
        <v>#N/A</v>
      </c>
      <c r="I161" s="31" t="e">
        <f>VLOOKUP($B161,Časy!$B$3:$E$957,4,FALSE)</f>
        <v>#N/A</v>
      </c>
    </row>
    <row r="162" spans="2:9" x14ac:dyDescent="0.25">
      <c r="B162" s="30">
        <f>Časy!B159</f>
        <v>0</v>
      </c>
      <c r="C162" s="64" t="e">
        <f>VLOOKUP($B162,'Databáze_běžců+Startovka'!$B$6:$H$1026,2,FALSE)</f>
        <v>#N/A</v>
      </c>
      <c r="D162" s="64" t="e">
        <f>VLOOKUP($B162,'Databáze_běžců+Startovka'!$B$6:$H$1026,3,FALSE)</f>
        <v>#N/A</v>
      </c>
      <c r="E162" s="30" t="e">
        <f>VLOOKUP($B162,'Databáze_běžců+Startovka'!$B$6:$H$1026,4,FALSE)</f>
        <v>#N/A</v>
      </c>
      <c r="F162" s="30" t="e">
        <f>VLOOKUP($B162,'Databáze_běžců+Startovka'!$B$6:$H$1026,5,FALSE)</f>
        <v>#N/A</v>
      </c>
      <c r="G162" s="30" t="e">
        <f>VLOOKUP($B162,'Databáze_běžců+Startovka'!$B$6:$H$1026,6,FALSE)</f>
        <v>#N/A</v>
      </c>
      <c r="H162" s="30" t="e">
        <f>VLOOKUP($B162,'Databáze_běžců+Startovka'!$B$6:$H$1026,7,FALSE)</f>
        <v>#N/A</v>
      </c>
      <c r="I162" s="31" t="e">
        <f>VLOOKUP($B162,Časy!$B$3:$E$957,4,FALSE)</f>
        <v>#N/A</v>
      </c>
    </row>
    <row r="163" spans="2:9" x14ac:dyDescent="0.25">
      <c r="B163" s="30">
        <f>Časy!B160</f>
        <v>0</v>
      </c>
      <c r="C163" s="64" t="e">
        <f>VLOOKUP($B163,'Databáze_běžců+Startovka'!$B$6:$H$1026,2,FALSE)</f>
        <v>#N/A</v>
      </c>
      <c r="D163" s="64" t="e">
        <f>VLOOKUP($B163,'Databáze_běžců+Startovka'!$B$6:$H$1026,3,FALSE)</f>
        <v>#N/A</v>
      </c>
      <c r="E163" s="30" t="e">
        <f>VLOOKUP($B163,'Databáze_běžců+Startovka'!$B$6:$H$1026,4,FALSE)</f>
        <v>#N/A</v>
      </c>
      <c r="F163" s="30" t="e">
        <f>VLOOKUP($B163,'Databáze_běžců+Startovka'!$B$6:$H$1026,5,FALSE)</f>
        <v>#N/A</v>
      </c>
      <c r="G163" s="30" t="e">
        <f>VLOOKUP($B163,'Databáze_běžců+Startovka'!$B$6:$H$1026,6,FALSE)</f>
        <v>#N/A</v>
      </c>
      <c r="H163" s="30" t="e">
        <f>VLOOKUP($B163,'Databáze_běžců+Startovka'!$B$6:$H$1026,7,FALSE)</f>
        <v>#N/A</v>
      </c>
      <c r="I163" s="31" t="e">
        <f>VLOOKUP($B163,Časy!$B$3:$E$957,4,FALSE)</f>
        <v>#N/A</v>
      </c>
    </row>
    <row r="164" spans="2:9" x14ac:dyDescent="0.25">
      <c r="B164" s="30">
        <f>Časy!B161</f>
        <v>0</v>
      </c>
      <c r="C164" s="64" t="e">
        <f>VLOOKUP($B164,'Databáze_běžců+Startovka'!$B$6:$H$1026,2,FALSE)</f>
        <v>#N/A</v>
      </c>
      <c r="D164" s="64" t="e">
        <f>VLOOKUP($B164,'Databáze_běžců+Startovka'!$B$6:$H$1026,3,FALSE)</f>
        <v>#N/A</v>
      </c>
      <c r="E164" s="30" t="e">
        <f>VLOOKUP($B164,'Databáze_běžců+Startovka'!$B$6:$H$1026,4,FALSE)</f>
        <v>#N/A</v>
      </c>
      <c r="F164" s="30" t="e">
        <f>VLOOKUP($B164,'Databáze_běžců+Startovka'!$B$6:$H$1026,5,FALSE)</f>
        <v>#N/A</v>
      </c>
      <c r="G164" s="30" t="e">
        <f>VLOOKUP($B164,'Databáze_běžců+Startovka'!$B$6:$H$1026,6,FALSE)</f>
        <v>#N/A</v>
      </c>
      <c r="H164" s="30" t="e">
        <f>VLOOKUP($B164,'Databáze_běžců+Startovka'!$B$6:$H$1026,7,FALSE)</f>
        <v>#N/A</v>
      </c>
      <c r="I164" s="31" t="e">
        <f>VLOOKUP($B164,Časy!$B$3:$E$957,4,FALSE)</f>
        <v>#N/A</v>
      </c>
    </row>
    <row r="165" spans="2:9" x14ac:dyDescent="0.25">
      <c r="B165" s="30">
        <f>Časy!B162</f>
        <v>0</v>
      </c>
      <c r="C165" s="64" t="e">
        <f>VLOOKUP($B165,'Databáze_běžců+Startovka'!$B$6:$H$1026,2,FALSE)</f>
        <v>#N/A</v>
      </c>
      <c r="D165" s="64" t="e">
        <f>VLOOKUP($B165,'Databáze_běžců+Startovka'!$B$6:$H$1026,3,FALSE)</f>
        <v>#N/A</v>
      </c>
      <c r="E165" s="30" t="e">
        <f>VLOOKUP($B165,'Databáze_běžců+Startovka'!$B$6:$H$1026,4,FALSE)</f>
        <v>#N/A</v>
      </c>
      <c r="F165" s="30" t="e">
        <f>VLOOKUP($B165,'Databáze_běžců+Startovka'!$B$6:$H$1026,5,FALSE)</f>
        <v>#N/A</v>
      </c>
      <c r="G165" s="30" t="e">
        <f>VLOOKUP($B165,'Databáze_běžců+Startovka'!$B$6:$H$1026,6,FALSE)</f>
        <v>#N/A</v>
      </c>
      <c r="H165" s="30" t="e">
        <f>VLOOKUP($B165,'Databáze_běžců+Startovka'!$B$6:$H$1026,7,FALSE)</f>
        <v>#N/A</v>
      </c>
      <c r="I165" s="31" t="e">
        <f>VLOOKUP($B165,Časy!$B$3:$E$957,4,FALSE)</f>
        <v>#N/A</v>
      </c>
    </row>
    <row r="166" spans="2:9" x14ac:dyDescent="0.25">
      <c r="B166" s="30">
        <f>Časy!B163</f>
        <v>0</v>
      </c>
      <c r="C166" s="64" t="e">
        <f>VLOOKUP($B166,'Databáze_běžců+Startovka'!$B$6:$H$1026,2,FALSE)</f>
        <v>#N/A</v>
      </c>
      <c r="D166" s="64" t="e">
        <f>VLOOKUP($B166,'Databáze_běžců+Startovka'!$B$6:$H$1026,3,FALSE)</f>
        <v>#N/A</v>
      </c>
      <c r="E166" s="30" t="e">
        <f>VLOOKUP($B166,'Databáze_běžců+Startovka'!$B$6:$H$1026,4,FALSE)</f>
        <v>#N/A</v>
      </c>
      <c r="F166" s="30" t="e">
        <f>VLOOKUP($B166,'Databáze_běžců+Startovka'!$B$6:$H$1026,5,FALSE)</f>
        <v>#N/A</v>
      </c>
      <c r="G166" s="30" t="e">
        <f>VLOOKUP($B166,'Databáze_běžců+Startovka'!$B$6:$H$1026,6,FALSE)</f>
        <v>#N/A</v>
      </c>
      <c r="H166" s="30" t="e">
        <f>VLOOKUP($B166,'Databáze_běžců+Startovka'!$B$6:$H$1026,7,FALSE)</f>
        <v>#N/A</v>
      </c>
      <c r="I166" s="31" t="e">
        <f>VLOOKUP($B166,Časy!$B$3:$E$957,4,FALSE)</f>
        <v>#N/A</v>
      </c>
    </row>
    <row r="167" spans="2:9" x14ac:dyDescent="0.25">
      <c r="B167" s="30">
        <f>Časy!B164</f>
        <v>0</v>
      </c>
      <c r="C167" s="64" t="e">
        <f>VLOOKUP($B167,'Databáze_běžců+Startovka'!$B$6:$H$1026,2,FALSE)</f>
        <v>#N/A</v>
      </c>
      <c r="D167" s="64" t="e">
        <f>VLOOKUP($B167,'Databáze_běžců+Startovka'!$B$6:$H$1026,3,FALSE)</f>
        <v>#N/A</v>
      </c>
      <c r="E167" s="30" t="e">
        <f>VLOOKUP($B167,'Databáze_běžců+Startovka'!$B$6:$H$1026,4,FALSE)</f>
        <v>#N/A</v>
      </c>
      <c r="F167" s="30" t="e">
        <f>VLOOKUP($B167,'Databáze_běžců+Startovka'!$B$6:$H$1026,5,FALSE)</f>
        <v>#N/A</v>
      </c>
      <c r="G167" s="30" t="e">
        <f>VLOOKUP($B167,'Databáze_běžců+Startovka'!$B$6:$H$1026,6,FALSE)</f>
        <v>#N/A</v>
      </c>
      <c r="H167" s="30" t="e">
        <f>VLOOKUP($B167,'Databáze_běžců+Startovka'!$B$6:$H$1026,7,FALSE)</f>
        <v>#N/A</v>
      </c>
      <c r="I167" s="31" t="e">
        <f>VLOOKUP($B167,Časy!$B$3:$E$957,4,FALSE)</f>
        <v>#N/A</v>
      </c>
    </row>
    <row r="168" spans="2:9" x14ac:dyDescent="0.25">
      <c r="B168" s="30">
        <f>Časy!B165</f>
        <v>0</v>
      </c>
      <c r="C168" s="64" t="e">
        <f>VLOOKUP($B168,'Databáze_běžců+Startovka'!$B$6:$H$1026,2,FALSE)</f>
        <v>#N/A</v>
      </c>
      <c r="D168" s="64" t="e">
        <f>VLOOKUP($B168,'Databáze_běžců+Startovka'!$B$6:$H$1026,3,FALSE)</f>
        <v>#N/A</v>
      </c>
      <c r="E168" s="30" t="e">
        <f>VLOOKUP($B168,'Databáze_běžců+Startovka'!$B$6:$H$1026,4,FALSE)</f>
        <v>#N/A</v>
      </c>
      <c r="F168" s="30" t="e">
        <f>VLOOKUP($B168,'Databáze_běžců+Startovka'!$B$6:$H$1026,5,FALSE)</f>
        <v>#N/A</v>
      </c>
      <c r="G168" s="30" t="e">
        <f>VLOOKUP($B168,'Databáze_běžců+Startovka'!$B$6:$H$1026,6,FALSE)</f>
        <v>#N/A</v>
      </c>
      <c r="H168" s="30" t="e">
        <f>VLOOKUP($B168,'Databáze_běžců+Startovka'!$B$6:$H$1026,7,FALSE)</f>
        <v>#N/A</v>
      </c>
      <c r="I168" s="31" t="e">
        <f>VLOOKUP($B168,Časy!$B$3:$E$957,4,FALSE)</f>
        <v>#N/A</v>
      </c>
    </row>
    <row r="169" spans="2:9" x14ac:dyDescent="0.25">
      <c r="B169" s="30">
        <f>Časy!B166</f>
        <v>0</v>
      </c>
      <c r="C169" s="64" t="e">
        <f>VLOOKUP($B169,'Databáze_běžců+Startovka'!$B$6:$H$1026,2,FALSE)</f>
        <v>#N/A</v>
      </c>
      <c r="D169" s="64" t="e">
        <f>VLOOKUP($B169,'Databáze_běžců+Startovka'!$B$6:$H$1026,3,FALSE)</f>
        <v>#N/A</v>
      </c>
      <c r="E169" s="30" t="e">
        <f>VLOOKUP($B169,'Databáze_běžců+Startovka'!$B$6:$H$1026,4,FALSE)</f>
        <v>#N/A</v>
      </c>
      <c r="F169" s="30" t="e">
        <f>VLOOKUP($B169,'Databáze_běžců+Startovka'!$B$6:$H$1026,5,FALSE)</f>
        <v>#N/A</v>
      </c>
      <c r="G169" s="30" t="e">
        <f>VLOOKUP($B169,'Databáze_běžců+Startovka'!$B$6:$H$1026,6,FALSE)</f>
        <v>#N/A</v>
      </c>
      <c r="H169" s="30" t="e">
        <f>VLOOKUP($B169,'Databáze_běžců+Startovka'!$B$6:$H$1026,7,FALSE)</f>
        <v>#N/A</v>
      </c>
      <c r="I169" s="31" t="e">
        <f>VLOOKUP($B169,Časy!$B$3:$E$957,4,FALSE)</f>
        <v>#N/A</v>
      </c>
    </row>
    <row r="170" spans="2:9" x14ac:dyDescent="0.25">
      <c r="B170" s="30">
        <f>Časy!B167</f>
        <v>0</v>
      </c>
      <c r="C170" s="64" t="e">
        <f>VLOOKUP($B170,'Databáze_běžců+Startovka'!$B$6:$H$1026,2,FALSE)</f>
        <v>#N/A</v>
      </c>
      <c r="D170" s="64" t="e">
        <f>VLOOKUP($B170,'Databáze_běžců+Startovka'!$B$6:$H$1026,3,FALSE)</f>
        <v>#N/A</v>
      </c>
      <c r="E170" s="30" t="e">
        <f>VLOOKUP($B170,'Databáze_běžců+Startovka'!$B$6:$H$1026,4,FALSE)</f>
        <v>#N/A</v>
      </c>
      <c r="F170" s="30" t="e">
        <f>VLOOKUP($B170,'Databáze_běžců+Startovka'!$B$6:$H$1026,5,FALSE)</f>
        <v>#N/A</v>
      </c>
      <c r="G170" s="30" t="e">
        <f>VLOOKUP($B170,'Databáze_běžců+Startovka'!$B$6:$H$1026,6,FALSE)</f>
        <v>#N/A</v>
      </c>
      <c r="H170" s="30" t="e">
        <f>VLOOKUP($B170,'Databáze_běžců+Startovka'!$B$6:$H$1026,7,FALSE)</f>
        <v>#N/A</v>
      </c>
      <c r="I170" s="31" t="e">
        <f>VLOOKUP($B170,Časy!$B$3:$E$957,4,FALSE)</f>
        <v>#N/A</v>
      </c>
    </row>
    <row r="171" spans="2:9" x14ac:dyDescent="0.25">
      <c r="B171" s="30">
        <f>Časy!B168</f>
        <v>0</v>
      </c>
      <c r="C171" s="64" t="e">
        <f>VLOOKUP($B171,'Databáze_běžců+Startovka'!$B$6:$H$1026,2,FALSE)</f>
        <v>#N/A</v>
      </c>
      <c r="D171" s="64" t="e">
        <f>VLOOKUP($B171,'Databáze_běžců+Startovka'!$B$6:$H$1026,3,FALSE)</f>
        <v>#N/A</v>
      </c>
      <c r="E171" s="30" t="e">
        <f>VLOOKUP($B171,'Databáze_běžců+Startovka'!$B$6:$H$1026,4,FALSE)</f>
        <v>#N/A</v>
      </c>
      <c r="F171" s="30" t="e">
        <f>VLOOKUP($B171,'Databáze_běžců+Startovka'!$B$6:$H$1026,5,FALSE)</f>
        <v>#N/A</v>
      </c>
      <c r="G171" s="30" t="e">
        <f>VLOOKUP($B171,'Databáze_běžců+Startovka'!$B$6:$H$1026,6,FALSE)</f>
        <v>#N/A</v>
      </c>
      <c r="H171" s="30" t="e">
        <f>VLOOKUP($B171,'Databáze_běžců+Startovka'!$B$6:$H$1026,7,FALSE)</f>
        <v>#N/A</v>
      </c>
      <c r="I171" s="31" t="e">
        <f>VLOOKUP($B171,Časy!$B$3:$E$957,4,FALSE)</f>
        <v>#N/A</v>
      </c>
    </row>
    <row r="172" spans="2:9" x14ac:dyDescent="0.25">
      <c r="B172" s="30">
        <f>Časy!B169</f>
        <v>0</v>
      </c>
      <c r="C172" s="64" t="e">
        <f>VLOOKUP($B172,'Databáze_běžců+Startovka'!$B$6:$H$1026,2,FALSE)</f>
        <v>#N/A</v>
      </c>
      <c r="D172" s="64" t="e">
        <f>VLOOKUP($B172,'Databáze_běžců+Startovka'!$B$6:$H$1026,3,FALSE)</f>
        <v>#N/A</v>
      </c>
      <c r="E172" s="30" t="e">
        <f>VLOOKUP($B172,'Databáze_běžců+Startovka'!$B$6:$H$1026,4,FALSE)</f>
        <v>#N/A</v>
      </c>
      <c r="F172" s="30" t="e">
        <f>VLOOKUP($B172,'Databáze_běžců+Startovka'!$B$6:$H$1026,5,FALSE)</f>
        <v>#N/A</v>
      </c>
      <c r="G172" s="30" t="e">
        <f>VLOOKUP($B172,'Databáze_běžců+Startovka'!$B$6:$H$1026,6,FALSE)</f>
        <v>#N/A</v>
      </c>
      <c r="H172" s="30" t="e">
        <f>VLOOKUP($B172,'Databáze_běžců+Startovka'!$B$6:$H$1026,7,FALSE)</f>
        <v>#N/A</v>
      </c>
      <c r="I172" s="31" t="e">
        <f>VLOOKUP($B172,Časy!$B$3:$E$957,4,FALSE)</f>
        <v>#N/A</v>
      </c>
    </row>
    <row r="173" spans="2:9" x14ac:dyDescent="0.25">
      <c r="B173" s="30">
        <f>Časy!B170</f>
        <v>0</v>
      </c>
      <c r="C173" s="64" t="e">
        <f>VLOOKUP($B173,'Databáze_běžců+Startovka'!$B$6:$H$1026,2,FALSE)</f>
        <v>#N/A</v>
      </c>
      <c r="D173" s="64" t="e">
        <f>VLOOKUP($B173,'Databáze_běžců+Startovka'!$B$6:$H$1026,3,FALSE)</f>
        <v>#N/A</v>
      </c>
      <c r="E173" s="30" t="e">
        <f>VLOOKUP($B173,'Databáze_běžců+Startovka'!$B$6:$H$1026,4,FALSE)</f>
        <v>#N/A</v>
      </c>
      <c r="F173" s="30" t="e">
        <f>VLOOKUP($B173,'Databáze_běžců+Startovka'!$B$6:$H$1026,5,FALSE)</f>
        <v>#N/A</v>
      </c>
      <c r="G173" s="30" t="e">
        <f>VLOOKUP($B173,'Databáze_běžců+Startovka'!$B$6:$H$1026,6,FALSE)</f>
        <v>#N/A</v>
      </c>
      <c r="H173" s="30" t="e">
        <f>VLOOKUP($B173,'Databáze_běžců+Startovka'!$B$6:$H$1026,7,FALSE)</f>
        <v>#N/A</v>
      </c>
      <c r="I173" s="31" t="e">
        <f>VLOOKUP($B173,Časy!$B$3:$E$957,4,FALSE)</f>
        <v>#N/A</v>
      </c>
    </row>
    <row r="174" spans="2:9" x14ac:dyDescent="0.25">
      <c r="B174" s="30">
        <f>Časy!B171</f>
        <v>0</v>
      </c>
      <c r="C174" s="64" t="e">
        <f>VLOOKUP($B174,'Databáze_běžců+Startovka'!$B$6:$H$1026,2,FALSE)</f>
        <v>#N/A</v>
      </c>
      <c r="D174" s="64" t="e">
        <f>VLOOKUP($B174,'Databáze_běžců+Startovka'!$B$6:$H$1026,3,FALSE)</f>
        <v>#N/A</v>
      </c>
      <c r="E174" s="30" t="e">
        <f>VLOOKUP($B174,'Databáze_běžců+Startovka'!$B$6:$H$1026,4,FALSE)</f>
        <v>#N/A</v>
      </c>
      <c r="F174" s="30" t="e">
        <f>VLOOKUP($B174,'Databáze_běžců+Startovka'!$B$6:$H$1026,5,FALSE)</f>
        <v>#N/A</v>
      </c>
      <c r="G174" s="30" t="e">
        <f>VLOOKUP($B174,'Databáze_běžců+Startovka'!$B$6:$H$1026,6,FALSE)</f>
        <v>#N/A</v>
      </c>
      <c r="H174" s="30" t="e">
        <f>VLOOKUP($B174,'Databáze_běžců+Startovka'!$B$6:$H$1026,7,FALSE)</f>
        <v>#N/A</v>
      </c>
      <c r="I174" s="31" t="e">
        <f>VLOOKUP($B174,Časy!$B$3:$E$957,4,FALSE)</f>
        <v>#N/A</v>
      </c>
    </row>
    <row r="175" spans="2:9" x14ac:dyDescent="0.25">
      <c r="B175" s="30">
        <f>Časy!B172</f>
        <v>0</v>
      </c>
      <c r="C175" s="64" t="e">
        <f>VLOOKUP($B175,'Databáze_běžců+Startovka'!$B$6:$H$1026,2,FALSE)</f>
        <v>#N/A</v>
      </c>
      <c r="D175" s="64" t="e">
        <f>VLOOKUP($B175,'Databáze_běžců+Startovka'!$B$6:$H$1026,3,FALSE)</f>
        <v>#N/A</v>
      </c>
      <c r="E175" s="30" t="e">
        <f>VLOOKUP($B175,'Databáze_běžců+Startovka'!$B$6:$H$1026,4,FALSE)</f>
        <v>#N/A</v>
      </c>
      <c r="F175" s="30" t="e">
        <f>VLOOKUP($B175,'Databáze_běžců+Startovka'!$B$6:$H$1026,5,FALSE)</f>
        <v>#N/A</v>
      </c>
      <c r="G175" s="30" t="e">
        <f>VLOOKUP($B175,'Databáze_běžců+Startovka'!$B$6:$H$1026,6,FALSE)</f>
        <v>#N/A</v>
      </c>
      <c r="H175" s="30" t="e">
        <f>VLOOKUP($B175,'Databáze_běžců+Startovka'!$B$6:$H$1026,7,FALSE)</f>
        <v>#N/A</v>
      </c>
      <c r="I175" s="31" t="e">
        <f>VLOOKUP($B175,Časy!$B$3:$E$957,4,FALSE)</f>
        <v>#N/A</v>
      </c>
    </row>
    <row r="176" spans="2:9" x14ac:dyDescent="0.25">
      <c r="B176" s="30">
        <f>Časy!B173</f>
        <v>0</v>
      </c>
      <c r="C176" s="64" t="e">
        <f>VLOOKUP($B176,'Databáze_běžců+Startovka'!$B$6:$H$1026,2,FALSE)</f>
        <v>#N/A</v>
      </c>
      <c r="D176" s="64" t="e">
        <f>VLOOKUP($B176,'Databáze_běžců+Startovka'!$B$6:$H$1026,3,FALSE)</f>
        <v>#N/A</v>
      </c>
      <c r="E176" s="30" t="e">
        <f>VLOOKUP($B176,'Databáze_běžců+Startovka'!$B$6:$H$1026,4,FALSE)</f>
        <v>#N/A</v>
      </c>
      <c r="F176" s="30" t="e">
        <f>VLOOKUP($B176,'Databáze_běžců+Startovka'!$B$6:$H$1026,5,FALSE)</f>
        <v>#N/A</v>
      </c>
      <c r="G176" s="30" t="e">
        <f>VLOOKUP($B176,'Databáze_běžců+Startovka'!$B$6:$H$1026,6,FALSE)</f>
        <v>#N/A</v>
      </c>
      <c r="H176" s="30" t="e">
        <f>VLOOKUP($B176,'Databáze_běžců+Startovka'!$B$6:$H$1026,7,FALSE)</f>
        <v>#N/A</v>
      </c>
      <c r="I176" s="31" t="e">
        <f>VLOOKUP($B176,Časy!$B$3:$E$957,4,FALSE)</f>
        <v>#N/A</v>
      </c>
    </row>
    <row r="177" spans="2:9" x14ac:dyDescent="0.25">
      <c r="B177" s="30">
        <f>Časy!B174</f>
        <v>0</v>
      </c>
      <c r="C177" s="64" t="e">
        <f>VLOOKUP($B177,'Databáze_běžců+Startovka'!$B$6:$H$1026,2,FALSE)</f>
        <v>#N/A</v>
      </c>
      <c r="D177" s="64" t="e">
        <f>VLOOKUP($B177,'Databáze_běžců+Startovka'!$B$6:$H$1026,3,FALSE)</f>
        <v>#N/A</v>
      </c>
      <c r="E177" s="30" t="e">
        <f>VLOOKUP($B177,'Databáze_běžců+Startovka'!$B$6:$H$1026,4,FALSE)</f>
        <v>#N/A</v>
      </c>
      <c r="F177" s="30" t="e">
        <f>VLOOKUP($B177,'Databáze_běžců+Startovka'!$B$6:$H$1026,5,FALSE)</f>
        <v>#N/A</v>
      </c>
      <c r="G177" s="30" t="e">
        <f>VLOOKUP($B177,'Databáze_běžců+Startovka'!$B$6:$H$1026,6,FALSE)</f>
        <v>#N/A</v>
      </c>
      <c r="H177" s="30" t="e">
        <f>VLOOKUP($B177,'Databáze_běžců+Startovka'!$B$6:$H$1026,7,FALSE)</f>
        <v>#N/A</v>
      </c>
      <c r="I177" s="31" t="e">
        <f>VLOOKUP($B177,Časy!$B$3:$E$957,4,FALSE)</f>
        <v>#N/A</v>
      </c>
    </row>
    <row r="178" spans="2:9" x14ac:dyDescent="0.25">
      <c r="B178" s="30">
        <f>Časy!B175</f>
        <v>0</v>
      </c>
      <c r="C178" s="64" t="e">
        <f>VLOOKUP($B178,'Databáze_běžců+Startovka'!$B$6:$H$1026,2,FALSE)</f>
        <v>#N/A</v>
      </c>
      <c r="D178" s="64" t="e">
        <f>VLOOKUP($B178,'Databáze_běžců+Startovka'!$B$6:$H$1026,3,FALSE)</f>
        <v>#N/A</v>
      </c>
      <c r="E178" s="30" t="e">
        <f>VLOOKUP($B178,'Databáze_běžců+Startovka'!$B$6:$H$1026,4,FALSE)</f>
        <v>#N/A</v>
      </c>
      <c r="F178" s="30" t="e">
        <f>VLOOKUP($B178,'Databáze_běžců+Startovka'!$B$6:$H$1026,5,FALSE)</f>
        <v>#N/A</v>
      </c>
      <c r="G178" s="30" t="e">
        <f>VLOOKUP($B178,'Databáze_běžců+Startovka'!$B$6:$H$1026,6,FALSE)</f>
        <v>#N/A</v>
      </c>
      <c r="H178" s="30" t="e">
        <f>VLOOKUP($B178,'Databáze_běžců+Startovka'!$B$6:$H$1026,7,FALSE)</f>
        <v>#N/A</v>
      </c>
      <c r="I178" s="31" t="e">
        <f>VLOOKUP($B178,Časy!$B$3:$E$957,4,FALSE)</f>
        <v>#N/A</v>
      </c>
    </row>
    <row r="179" spans="2:9" x14ac:dyDescent="0.25">
      <c r="B179" s="30">
        <f>Časy!B176</f>
        <v>0</v>
      </c>
      <c r="C179" s="64" t="e">
        <f>VLOOKUP($B179,'Databáze_běžců+Startovka'!$B$6:$H$1026,2,FALSE)</f>
        <v>#N/A</v>
      </c>
      <c r="D179" s="64" t="e">
        <f>VLOOKUP($B179,'Databáze_běžců+Startovka'!$B$6:$H$1026,3,FALSE)</f>
        <v>#N/A</v>
      </c>
      <c r="E179" s="30" t="e">
        <f>VLOOKUP($B179,'Databáze_běžců+Startovka'!$B$6:$H$1026,4,FALSE)</f>
        <v>#N/A</v>
      </c>
      <c r="F179" s="30" t="e">
        <f>VLOOKUP($B179,'Databáze_běžců+Startovka'!$B$6:$H$1026,5,FALSE)</f>
        <v>#N/A</v>
      </c>
      <c r="G179" s="30" t="e">
        <f>VLOOKUP($B179,'Databáze_běžců+Startovka'!$B$6:$H$1026,6,FALSE)</f>
        <v>#N/A</v>
      </c>
      <c r="H179" s="30" t="e">
        <f>VLOOKUP($B179,'Databáze_běžců+Startovka'!$B$6:$H$1026,7,FALSE)</f>
        <v>#N/A</v>
      </c>
      <c r="I179" s="31" t="e">
        <f>VLOOKUP($B179,Časy!$B$3:$E$957,4,FALSE)</f>
        <v>#N/A</v>
      </c>
    </row>
    <row r="180" spans="2:9" x14ac:dyDescent="0.25">
      <c r="B180" s="30">
        <f>Časy!B177</f>
        <v>0</v>
      </c>
      <c r="C180" s="64" t="e">
        <f>VLOOKUP($B180,'Databáze_běžců+Startovka'!$B$6:$H$1026,2,FALSE)</f>
        <v>#N/A</v>
      </c>
      <c r="D180" s="64" t="e">
        <f>VLOOKUP($B180,'Databáze_běžců+Startovka'!$B$6:$H$1026,3,FALSE)</f>
        <v>#N/A</v>
      </c>
      <c r="E180" s="30" t="e">
        <f>VLOOKUP($B180,'Databáze_běžců+Startovka'!$B$6:$H$1026,4,FALSE)</f>
        <v>#N/A</v>
      </c>
      <c r="F180" s="30" t="e">
        <f>VLOOKUP($B180,'Databáze_běžců+Startovka'!$B$6:$H$1026,5,FALSE)</f>
        <v>#N/A</v>
      </c>
      <c r="G180" s="30" t="e">
        <f>VLOOKUP($B180,'Databáze_běžců+Startovka'!$B$6:$H$1026,6,FALSE)</f>
        <v>#N/A</v>
      </c>
      <c r="H180" s="30" t="e">
        <f>VLOOKUP($B180,'Databáze_běžců+Startovka'!$B$6:$H$1026,7,FALSE)</f>
        <v>#N/A</v>
      </c>
      <c r="I180" s="31" t="e">
        <f>VLOOKUP($B180,Časy!$B$3:$E$957,4,FALSE)</f>
        <v>#N/A</v>
      </c>
    </row>
    <row r="181" spans="2:9" x14ac:dyDescent="0.25">
      <c r="B181" s="30">
        <f>Časy!B178</f>
        <v>0</v>
      </c>
      <c r="C181" s="64" t="e">
        <f>VLOOKUP($B181,'Databáze_běžců+Startovka'!$B$6:$H$1026,2,FALSE)</f>
        <v>#N/A</v>
      </c>
      <c r="D181" s="64" t="e">
        <f>VLOOKUP($B181,'Databáze_běžců+Startovka'!$B$6:$H$1026,3,FALSE)</f>
        <v>#N/A</v>
      </c>
      <c r="E181" s="30" t="e">
        <f>VLOOKUP($B181,'Databáze_běžců+Startovka'!$B$6:$H$1026,4,FALSE)</f>
        <v>#N/A</v>
      </c>
      <c r="F181" s="30" t="e">
        <f>VLOOKUP($B181,'Databáze_běžců+Startovka'!$B$6:$H$1026,5,FALSE)</f>
        <v>#N/A</v>
      </c>
      <c r="G181" s="30" t="e">
        <f>VLOOKUP($B181,'Databáze_běžců+Startovka'!$B$6:$H$1026,6,FALSE)</f>
        <v>#N/A</v>
      </c>
      <c r="H181" s="30" t="e">
        <f>VLOOKUP($B181,'Databáze_běžců+Startovka'!$B$6:$H$1026,7,FALSE)</f>
        <v>#N/A</v>
      </c>
      <c r="I181" s="31" t="e">
        <f>VLOOKUP($B181,Časy!$B$3:$E$957,4,FALSE)</f>
        <v>#N/A</v>
      </c>
    </row>
    <row r="182" spans="2:9" x14ac:dyDescent="0.25">
      <c r="B182" s="30">
        <f>Časy!B179</f>
        <v>0</v>
      </c>
      <c r="C182" s="64" t="e">
        <f>VLOOKUP($B182,'Databáze_běžců+Startovka'!$B$6:$H$1026,2,FALSE)</f>
        <v>#N/A</v>
      </c>
      <c r="D182" s="64" t="e">
        <f>VLOOKUP($B182,'Databáze_běžců+Startovka'!$B$6:$H$1026,3,FALSE)</f>
        <v>#N/A</v>
      </c>
      <c r="E182" s="30" t="e">
        <f>VLOOKUP($B182,'Databáze_běžců+Startovka'!$B$6:$H$1026,4,FALSE)</f>
        <v>#N/A</v>
      </c>
      <c r="F182" s="30" t="e">
        <f>VLOOKUP($B182,'Databáze_běžců+Startovka'!$B$6:$H$1026,5,FALSE)</f>
        <v>#N/A</v>
      </c>
      <c r="G182" s="30" t="e">
        <f>VLOOKUP($B182,'Databáze_běžců+Startovka'!$B$6:$H$1026,6,FALSE)</f>
        <v>#N/A</v>
      </c>
      <c r="H182" s="30" t="e">
        <f>VLOOKUP($B182,'Databáze_běžců+Startovka'!$B$6:$H$1026,7,FALSE)</f>
        <v>#N/A</v>
      </c>
      <c r="I182" s="31" t="e">
        <f>VLOOKUP($B182,Časy!$B$3:$E$957,4,FALSE)</f>
        <v>#N/A</v>
      </c>
    </row>
    <row r="183" spans="2:9" x14ac:dyDescent="0.25">
      <c r="B183" s="30">
        <f>Časy!B180</f>
        <v>0</v>
      </c>
      <c r="C183" s="64" t="e">
        <f>VLOOKUP($B183,'Databáze_běžců+Startovka'!$B$6:$H$1026,2,FALSE)</f>
        <v>#N/A</v>
      </c>
      <c r="D183" s="64" t="e">
        <f>VLOOKUP($B183,'Databáze_běžců+Startovka'!$B$6:$H$1026,3,FALSE)</f>
        <v>#N/A</v>
      </c>
      <c r="E183" s="30" t="e">
        <f>VLOOKUP($B183,'Databáze_běžců+Startovka'!$B$6:$H$1026,4,FALSE)</f>
        <v>#N/A</v>
      </c>
      <c r="F183" s="30" t="e">
        <f>VLOOKUP($B183,'Databáze_běžců+Startovka'!$B$6:$H$1026,5,FALSE)</f>
        <v>#N/A</v>
      </c>
      <c r="G183" s="30" t="e">
        <f>VLOOKUP($B183,'Databáze_běžců+Startovka'!$B$6:$H$1026,6,FALSE)</f>
        <v>#N/A</v>
      </c>
      <c r="H183" s="30" t="e">
        <f>VLOOKUP($B183,'Databáze_běžců+Startovka'!$B$6:$H$1026,7,FALSE)</f>
        <v>#N/A</v>
      </c>
      <c r="I183" s="31" t="e">
        <f>VLOOKUP($B183,Časy!$B$3:$E$957,4,FALSE)</f>
        <v>#N/A</v>
      </c>
    </row>
    <row r="184" spans="2:9" x14ac:dyDescent="0.25">
      <c r="B184" s="30">
        <f>Časy!B181</f>
        <v>0</v>
      </c>
      <c r="C184" s="64" t="e">
        <f>VLOOKUP($B184,'Databáze_běžců+Startovka'!$B$6:$H$1026,2,FALSE)</f>
        <v>#N/A</v>
      </c>
      <c r="D184" s="64" t="e">
        <f>VLOOKUP($B184,'Databáze_běžců+Startovka'!$B$6:$H$1026,3,FALSE)</f>
        <v>#N/A</v>
      </c>
      <c r="E184" s="30" t="e">
        <f>VLOOKUP($B184,'Databáze_běžců+Startovka'!$B$6:$H$1026,4,FALSE)</f>
        <v>#N/A</v>
      </c>
      <c r="F184" s="30" t="e">
        <f>VLOOKUP($B184,'Databáze_běžců+Startovka'!$B$6:$H$1026,5,FALSE)</f>
        <v>#N/A</v>
      </c>
      <c r="G184" s="30" t="e">
        <f>VLOOKUP($B184,'Databáze_běžců+Startovka'!$B$6:$H$1026,6,FALSE)</f>
        <v>#N/A</v>
      </c>
      <c r="H184" s="30" t="e">
        <f>VLOOKUP($B184,'Databáze_běžců+Startovka'!$B$6:$H$1026,7,FALSE)</f>
        <v>#N/A</v>
      </c>
      <c r="I184" s="31" t="e">
        <f>VLOOKUP($B184,Časy!$B$3:$E$957,4,FALSE)</f>
        <v>#N/A</v>
      </c>
    </row>
    <row r="185" spans="2:9" x14ac:dyDescent="0.25">
      <c r="B185" s="30">
        <f>Časy!B182</f>
        <v>0</v>
      </c>
      <c r="C185" s="64" t="e">
        <f>VLOOKUP($B185,'Databáze_běžců+Startovka'!$B$6:$H$1026,2,FALSE)</f>
        <v>#N/A</v>
      </c>
      <c r="D185" s="64" t="e">
        <f>VLOOKUP($B185,'Databáze_běžců+Startovka'!$B$6:$H$1026,3,FALSE)</f>
        <v>#N/A</v>
      </c>
      <c r="E185" s="30" t="e">
        <f>VLOOKUP($B185,'Databáze_běžců+Startovka'!$B$6:$H$1026,4,FALSE)</f>
        <v>#N/A</v>
      </c>
      <c r="F185" s="30" t="e">
        <f>VLOOKUP($B185,'Databáze_běžců+Startovka'!$B$6:$H$1026,5,FALSE)</f>
        <v>#N/A</v>
      </c>
      <c r="G185" s="30" t="e">
        <f>VLOOKUP($B185,'Databáze_běžců+Startovka'!$B$6:$H$1026,6,FALSE)</f>
        <v>#N/A</v>
      </c>
      <c r="H185" s="30" t="e">
        <f>VLOOKUP($B185,'Databáze_běžců+Startovka'!$B$6:$H$1026,7,FALSE)</f>
        <v>#N/A</v>
      </c>
      <c r="I185" s="31" t="e">
        <f>VLOOKUP($B185,Časy!$B$3:$E$957,4,FALSE)</f>
        <v>#N/A</v>
      </c>
    </row>
    <row r="186" spans="2:9" x14ac:dyDescent="0.25">
      <c r="B186" s="30">
        <f>Časy!B183</f>
        <v>0</v>
      </c>
      <c r="C186" s="64" t="e">
        <f>VLOOKUP($B186,'Databáze_běžců+Startovka'!$B$6:$H$1026,2,FALSE)</f>
        <v>#N/A</v>
      </c>
      <c r="D186" s="64" t="e">
        <f>VLOOKUP($B186,'Databáze_běžců+Startovka'!$B$6:$H$1026,3,FALSE)</f>
        <v>#N/A</v>
      </c>
      <c r="E186" s="30" t="e">
        <f>VLOOKUP($B186,'Databáze_běžců+Startovka'!$B$6:$H$1026,4,FALSE)</f>
        <v>#N/A</v>
      </c>
      <c r="F186" s="30" t="e">
        <f>VLOOKUP($B186,'Databáze_běžců+Startovka'!$B$6:$H$1026,5,FALSE)</f>
        <v>#N/A</v>
      </c>
      <c r="G186" s="30" t="e">
        <f>VLOOKUP($B186,'Databáze_běžců+Startovka'!$B$6:$H$1026,6,FALSE)</f>
        <v>#N/A</v>
      </c>
      <c r="H186" s="30" t="e">
        <f>VLOOKUP($B186,'Databáze_běžců+Startovka'!$B$6:$H$1026,7,FALSE)</f>
        <v>#N/A</v>
      </c>
      <c r="I186" s="31" t="e">
        <f>VLOOKUP($B186,Časy!$B$3:$E$957,4,FALSE)</f>
        <v>#N/A</v>
      </c>
    </row>
    <row r="187" spans="2:9" x14ac:dyDescent="0.25">
      <c r="B187" s="30">
        <f>Časy!B184</f>
        <v>0</v>
      </c>
      <c r="C187" s="64" t="e">
        <f>VLOOKUP($B187,'Databáze_běžců+Startovka'!$B$6:$H$1026,2,FALSE)</f>
        <v>#N/A</v>
      </c>
      <c r="D187" s="64" t="e">
        <f>VLOOKUP($B187,'Databáze_běžců+Startovka'!$B$6:$H$1026,3,FALSE)</f>
        <v>#N/A</v>
      </c>
      <c r="E187" s="30" t="e">
        <f>VLOOKUP($B187,'Databáze_běžců+Startovka'!$B$6:$H$1026,4,FALSE)</f>
        <v>#N/A</v>
      </c>
      <c r="F187" s="30" t="e">
        <f>VLOOKUP($B187,'Databáze_běžců+Startovka'!$B$6:$H$1026,5,FALSE)</f>
        <v>#N/A</v>
      </c>
      <c r="G187" s="30" t="e">
        <f>VLOOKUP($B187,'Databáze_běžců+Startovka'!$B$6:$H$1026,6,FALSE)</f>
        <v>#N/A</v>
      </c>
      <c r="H187" s="30" t="e">
        <f>VLOOKUP($B187,'Databáze_běžců+Startovka'!$B$6:$H$1026,7,FALSE)</f>
        <v>#N/A</v>
      </c>
      <c r="I187" s="31" t="e">
        <f>VLOOKUP($B187,Časy!$B$3:$E$957,4,FALSE)</f>
        <v>#N/A</v>
      </c>
    </row>
    <row r="188" spans="2:9" x14ac:dyDescent="0.25">
      <c r="B188" s="30">
        <f>Časy!B185</f>
        <v>0</v>
      </c>
      <c r="C188" s="64" t="e">
        <f>VLOOKUP($B188,'Databáze_běžců+Startovka'!$B$6:$H$1026,2,FALSE)</f>
        <v>#N/A</v>
      </c>
      <c r="D188" s="64" t="e">
        <f>VLOOKUP($B188,'Databáze_běžců+Startovka'!$B$6:$H$1026,3,FALSE)</f>
        <v>#N/A</v>
      </c>
      <c r="E188" s="30" t="e">
        <f>VLOOKUP($B188,'Databáze_běžců+Startovka'!$B$6:$H$1026,4,FALSE)</f>
        <v>#N/A</v>
      </c>
      <c r="F188" s="30" t="e">
        <f>VLOOKUP($B188,'Databáze_běžců+Startovka'!$B$6:$H$1026,5,FALSE)</f>
        <v>#N/A</v>
      </c>
      <c r="G188" s="30" t="e">
        <f>VLOOKUP($B188,'Databáze_běžců+Startovka'!$B$6:$H$1026,6,FALSE)</f>
        <v>#N/A</v>
      </c>
      <c r="H188" s="30" t="e">
        <f>VLOOKUP($B188,'Databáze_běžců+Startovka'!$B$6:$H$1026,7,FALSE)</f>
        <v>#N/A</v>
      </c>
      <c r="I188" s="31" t="e">
        <f>VLOOKUP($B188,Časy!$B$3:$E$957,4,FALSE)</f>
        <v>#N/A</v>
      </c>
    </row>
    <row r="189" spans="2:9" x14ac:dyDescent="0.25">
      <c r="B189" s="30">
        <f>Časy!B186</f>
        <v>0</v>
      </c>
      <c r="C189" s="64" t="e">
        <f>VLOOKUP($B189,'Databáze_běžců+Startovka'!$B$6:$H$1026,2,FALSE)</f>
        <v>#N/A</v>
      </c>
      <c r="D189" s="64" t="e">
        <f>VLOOKUP($B189,'Databáze_běžců+Startovka'!$B$6:$H$1026,3,FALSE)</f>
        <v>#N/A</v>
      </c>
      <c r="E189" s="30" t="e">
        <f>VLOOKUP($B189,'Databáze_běžců+Startovka'!$B$6:$H$1026,4,FALSE)</f>
        <v>#N/A</v>
      </c>
      <c r="F189" s="30" t="e">
        <f>VLOOKUP($B189,'Databáze_běžců+Startovka'!$B$6:$H$1026,5,FALSE)</f>
        <v>#N/A</v>
      </c>
      <c r="G189" s="30" t="e">
        <f>VLOOKUP($B189,'Databáze_běžců+Startovka'!$B$6:$H$1026,6,FALSE)</f>
        <v>#N/A</v>
      </c>
      <c r="H189" s="30" t="e">
        <f>VLOOKUP($B189,'Databáze_běžců+Startovka'!$B$6:$H$1026,7,FALSE)</f>
        <v>#N/A</v>
      </c>
      <c r="I189" s="31" t="e">
        <f>VLOOKUP($B189,Časy!$B$3:$E$957,4,FALSE)</f>
        <v>#N/A</v>
      </c>
    </row>
    <row r="190" spans="2:9" x14ac:dyDescent="0.25">
      <c r="B190" s="30">
        <f>Časy!B187</f>
        <v>0</v>
      </c>
      <c r="C190" s="64" t="e">
        <f>VLOOKUP($B190,'Databáze_běžců+Startovka'!$B$6:$H$1026,2,FALSE)</f>
        <v>#N/A</v>
      </c>
      <c r="D190" s="64" t="e">
        <f>VLOOKUP($B190,'Databáze_běžců+Startovka'!$B$6:$H$1026,3,FALSE)</f>
        <v>#N/A</v>
      </c>
      <c r="E190" s="30" t="e">
        <f>VLOOKUP($B190,'Databáze_běžců+Startovka'!$B$6:$H$1026,4,FALSE)</f>
        <v>#N/A</v>
      </c>
      <c r="F190" s="30" t="e">
        <f>VLOOKUP($B190,'Databáze_běžců+Startovka'!$B$6:$H$1026,5,FALSE)</f>
        <v>#N/A</v>
      </c>
      <c r="G190" s="30" t="e">
        <f>VLOOKUP($B190,'Databáze_běžců+Startovka'!$B$6:$H$1026,6,FALSE)</f>
        <v>#N/A</v>
      </c>
      <c r="H190" s="30" t="e">
        <f>VLOOKUP($B190,'Databáze_běžců+Startovka'!$B$6:$H$1026,7,FALSE)</f>
        <v>#N/A</v>
      </c>
      <c r="I190" s="31" t="e">
        <f>VLOOKUP($B190,Časy!$B$3:$E$957,4,FALSE)</f>
        <v>#N/A</v>
      </c>
    </row>
    <row r="191" spans="2:9" x14ac:dyDescent="0.25">
      <c r="B191" s="30">
        <f>Časy!B188</f>
        <v>0</v>
      </c>
      <c r="C191" s="64" t="e">
        <f>VLOOKUP($B191,'Databáze_běžců+Startovka'!$B$6:$H$1026,2,FALSE)</f>
        <v>#N/A</v>
      </c>
      <c r="D191" s="64" t="e">
        <f>VLOOKUP($B191,'Databáze_běžců+Startovka'!$B$6:$H$1026,3,FALSE)</f>
        <v>#N/A</v>
      </c>
      <c r="E191" s="30" t="e">
        <f>VLOOKUP($B191,'Databáze_běžců+Startovka'!$B$6:$H$1026,4,FALSE)</f>
        <v>#N/A</v>
      </c>
      <c r="F191" s="30" t="e">
        <f>VLOOKUP($B191,'Databáze_běžců+Startovka'!$B$6:$H$1026,5,FALSE)</f>
        <v>#N/A</v>
      </c>
      <c r="G191" s="30" t="e">
        <f>VLOOKUP($B191,'Databáze_běžců+Startovka'!$B$6:$H$1026,6,FALSE)</f>
        <v>#N/A</v>
      </c>
      <c r="H191" s="30" t="e">
        <f>VLOOKUP($B191,'Databáze_běžců+Startovka'!$B$6:$H$1026,7,FALSE)</f>
        <v>#N/A</v>
      </c>
      <c r="I191" s="31" t="e">
        <f>VLOOKUP($B191,Časy!$B$3:$E$957,4,FALSE)</f>
        <v>#N/A</v>
      </c>
    </row>
    <row r="192" spans="2:9" x14ac:dyDescent="0.25">
      <c r="B192" s="30">
        <f>Časy!B189</f>
        <v>0</v>
      </c>
      <c r="C192" s="64" t="e">
        <f>VLOOKUP($B192,'Databáze_běžců+Startovka'!$B$6:$H$1026,2,FALSE)</f>
        <v>#N/A</v>
      </c>
      <c r="D192" s="64" t="e">
        <f>VLOOKUP($B192,'Databáze_běžců+Startovka'!$B$6:$H$1026,3,FALSE)</f>
        <v>#N/A</v>
      </c>
      <c r="E192" s="30" t="e">
        <f>VLOOKUP($B192,'Databáze_běžců+Startovka'!$B$6:$H$1026,4,FALSE)</f>
        <v>#N/A</v>
      </c>
      <c r="F192" s="30" t="e">
        <f>VLOOKUP($B192,'Databáze_běžců+Startovka'!$B$6:$H$1026,5,FALSE)</f>
        <v>#N/A</v>
      </c>
      <c r="G192" s="30" t="e">
        <f>VLOOKUP($B192,'Databáze_běžců+Startovka'!$B$6:$H$1026,6,FALSE)</f>
        <v>#N/A</v>
      </c>
      <c r="H192" s="30" t="e">
        <f>VLOOKUP($B192,'Databáze_běžců+Startovka'!$B$6:$H$1026,7,FALSE)</f>
        <v>#N/A</v>
      </c>
      <c r="I192" s="31" t="e">
        <f>VLOOKUP($B192,Časy!$B$3:$E$957,4,FALSE)</f>
        <v>#N/A</v>
      </c>
    </row>
    <row r="193" spans="2:9" x14ac:dyDescent="0.25">
      <c r="B193" s="30">
        <f>Časy!B190</f>
        <v>0</v>
      </c>
      <c r="C193" s="64" t="e">
        <f>VLOOKUP($B193,'Databáze_běžců+Startovka'!$B$6:$H$1026,2,FALSE)</f>
        <v>#N/A</v>
      </c>
      <c r="D193" s="64" t="e">
        <f>VLOOKUP($B193,'Databáze_běžců+Startovka'!$B$6:$H$1026,3,FALSE)</f>
        <v>#N/A</v>
      </c>
      <c r="E193" s="30" t="e">
        <f>VLOOKUP($B193,'Databáze_běžců+Startovka'!$B$6:$H$1026,4,FALSE)</f>
        <v>#N/A</v>
      </c>
      <c r="F193" s="30" t="e">
        <f>VLOOKUP($B193,'Databáze_běžců+Startovka'!$B$6:$H$1026,5,FALSE)</f>
        <v>#N/A</v>
      </c>
      <c r="G193" s="30" t="e">
        <f>VLOOKUP($B193,'Databáze_běžců+Startovka'!$B$6:$H$1026,6,FALSE)</f>
        <v>#N/A</v>
      </c>
      <c r="H193" s="30" t="e">
        <f>VLOOKUP($B193,'Databáze_běžců+Startovka'!$B$6:$H$1026,7,FALSE)</f>
        <v>#N/A</v>
      </c>
      <c r="I193" s="31" t="e">
        <f>VLOOKUP($B193,Časy!$B$3:$E$957,4,FALSE)</f>
        <v>#N/A</v>
      </c>
    </row>
    <row r="194" spans="2:9" x14ac:dyDescent="0.25">
      <c r="B194" s="30">
        <f>Časy!B191</f>
        <v>0</v>
      </c>
      <c r="C194" s="64" t="e">
        <f>VLOOKUP($B194,'Databáze_běžců+Startovka'!$B$6:$H$1026,2,FALSE)</f>
        <v>#N/A</v>
      </c>
      <c r="D194" s="64" t="e">
        <f>VLOOKUP($B194,'Databáze_běžců+Startovka'!$B$6:$H$1026,3,FALSE)</f>
        <v>#N/A</v>
      </c>
      <c r="E194" s="30" t="e">
        <f>VLOOKUP($B194,'Databáze_běžců+Startovka'!$B$6:$H$1026,4,FALSE)</f>
        <v>#N/A</v>
      </c>
      <c r="F194" s="30" t="e">
        <f>VLOOKUP($B194,'Databáze_běžců+Startovka'!$B$6:$H$1026,5,FALSE)</f>
        <v>#N/A</v>
      </c>
      <c r="G194" s="30" t="e">
        <f>VLOOKUP($B194,'Databáze_běžců+Startovka'!$B$6:$H$1026,6,FALSE)</f>
        <v>#N/A</v>
      </c>
      <c r="H194" s="30" t="e">
        <f>VLOOKUP($B194,'Databáze_běžců+Startovka'!$B$6:$H$1026,7,FALSE)</f>
        <v>#N/A</v>
      </c>
      <c r="I194" s="31" t="e">
        <f>VLOOKUP($B194,Časy!$B$3:$E$957,4,FALSE)</f>
        <v>#N/A</v>
      </c>
    </row>
    <row r="195" spans="2:9" x14ac:dyDescent="0.25">
      <c r="B195" s="30">
        <f>Časy!B192</f>
        <v>0</v>
      </c>
      <c r="C195" s="64" t="e">
        <f>VLOOKUP($B195,'Databáze_běžců+Startovka'!$B$6:$H$1026,2,FALSE)</f>
        <v>#N/A</v>
      </c>
      <c r="D195" s="64" t="e">
        <f>VLOOKUP($B195,'Databáze_běžců+Startovka'!$B$6:$H$1026,3,FALSE)</f>
        <v>#N/A</v>
      </c>
      <c r="E195" s="30" t="e">
        <f>VLOOKUP($B195,'Databáze_běžců+Startovka'!$B$6:$H$1026,4,FALSE)</f>
        <v>#N/A</v>
      </c>
      <c r="F195" s="30" t="e">
        <f>VLOOKUP($B195,'Databáze_běžců+Startovka'!$B$6:$H$1026,5,FALSE)</f>
        <v>#N/A</v>
      </c>
      <c r="G195" s="30" t="e">
        <f>VLOOKUP($B195,'Databáze_běžců+Startovka'!$B$6:$H$1026,6,FALSE)</f>
        <v>#N/A</v>
      </c>
      <c r="H195" s="30" t="e">
        <f>VLOOKUP($B195,'Databáze_běžců+Startovka'!$B$6:$H$1026,7,FALSE)</f>
        <v>#N/A</v>
      </c>
      <c r="I195" s="31" t="e">
        <f>VLOOKUP($B195,Časy!$B$3:$E$957,4,FALSE)</f>
        <v>#N/A</v>
      </c>
    </row>
    <row r="196" spans="2:9" x14ac:dyDescent="0.25">
      <c r="B196" s="30">
        <f>Časy!B193</f>
        <v>0</v>
      </c>
      <c r="C196" s="64" t="e">
        <f>VLOOKUP($B196,'Databáze_běžců+Startovka'!$B$6:$H$1026,2,FALSE)</f>
        <v>#N/A</v>
      </c>
      <c r="D196" s="64" t="e">
        <f>VLOOKUP($B196,'Databáze_běžců+Startovka'!$B$6:$H$1026,3,FALSE)</f>
        <v>#N/A</v>
      </c>
      <c r="E196" s="30" t="e">
        <f>VLOOKUP($B196,'Databáze_běžců+Startovka'!$B$6:$H$1026,4,FALSE)</f>
        <v>#N/A</v>
      </c>
      <c r="F196" s="30" t="e">
        <f>VLOOKUP($B196,'Databáze_běžců+Startovka'!$B$6:$H$1026,5,FALSE)</f>
        <v>#N/A</v>
      </c>
      <c r="G196" s="30" t="e">
        <f>VLOOKUP($B196,'Databáze_běžců+Startovka'!$B$6:$H$1026,6,FALSE)</f>
        <v>#N/A</v>
      </c>
      <c r="H196" s="30" t="e">
        <f>VLOOKUP($B196,'Databáze_běžců+Startovka'!$B$6:$H$1026,7,FALSE)</f>
        <v>#N/A</v>
      </c>
      <c r="I196" s="31" t="e">
        <f>VLOOKUP($B196,Časy!$B$3:$E$957,4,FALSE)</f>
        <v>#N/A</v>
      </c>
    </row>
    <row r="197" spans="2:9" x14ac:dyDescent="0.25">
      <c r="B197" s="30">
        <f>Časy!B194</f>
        <v>0</v>
      </c>
      <c r="C197" s="64" t="e">
        <f>VLOOKUP($B197,'Databáze_běžců+Startovka'!$B$6:$H$1026,2,FALSE)</f>
        <v>#N/A</v>
      </c>
      <c r="D197" s="64" t="e">
        <f>VLOOKUP($B197,'Databáze_běžců+Startovka'!$B$6:$H$1026,3,FALSE)</f>
        <v>#N/A</v>
      </c>
      <c r="E197" s="30" t="e">
        <f>VLOOKUP($B197,'Databáze_běžců+Startovka'!$B$6:$H$1026,4,FALSE)</f>
        <v>#N/A</v>
      </c>
      <c r="F197" s="30" t="e">
        <f>VLOOKUP($B197,'Databáze_běžců+Startovka'!$B$6:$H$1026,5,FALSE)</f>
        <v>#N/A</v>
      </c>
      <c r="G197" s="30" t="e">
        <f>VLOOKUP($B197,'Databáze_běžců+Startovka'!$B$6:$H$1026,6,FALSE)</f>
        <v>#N/A</v>
      </c>
      <c r="H197" s="30" t="e">
        <f>VLOOKUP($B197,'Databáze_běžců+Startovka'!$B$6:$H$1026,7,FALSE)</f>
        <v>#N/A</v>
      </c>
      <c r="I197" s="31" t="e">
        <f>VLOOKUP($B197,Časy!$B$3:$E$957,4,FALSE)</f>
        <v>#N/A</v>
      </c>
    </row>
    <row r="198" spans="2:9" x14ac:dyDescent="0.25">
      <c r="B198" s="30">
        <f>Časy!B195</f>
        <v>0</v>
      </c>
      <c r="C198" s="64" t="e">
        <f>VLOOKUP($B198,'Databáze_běžců+Startovka'!$B$6:$H$1026,2,FALSE)</f>
        <v>#N/A</v>
      </c>
      <c r="D198" s="64" t="e">
        <f>VLOOKUP($B198,'Databáze_běžců+Startovka'!$B$6:$H$1026,3,FALSE)</f>
        <v>#N/A</v>
      </c>
      <c r="E198" s="30" t="e">
        <f>VLOOKUP($B198,'Databáze_běžců+Startovka'!$B$6:$H$1026,4,FALSE)</f>
        <v>#N/A</v>
      </c>
      <c r="F198" s="30" t="e">
        <f>VLOOKUP($B198,'Databáze_běžců+Startovka'!$B$6:$H$1026,5,FALSE)</f>
        <v>#N/A</v>
      </c>
      <c r="G198" s="30" t="e">
        <f>VLOOKUP($B198,'Databáze_běžců+Startovka'!$B$6:$H$1026,6,FALSE)</f>
        <v>#N/A</v>
      </c>
      <c r="H198" s="30" t="e">
        <f>VLOOKUP($B198,'Databáze_běžců+Startovka'!$B$6:$H$1026,7,FALSE)</f>
        <v>#N/A</v>
      </c>
      <c r="I198" s="31" t="e">
        <f>VLOOKUP($B198,Časy!$B$3:$E$957,4,FALSE)</f>
        <v>#N/A</v>
      </c>
    </row>
  </sheetData>
  <autoFilter ref="B5:I115" xr:uid="{00000000-0009-0000-0000-000002000000}">
    <sortState xmlns:xlrd2="http://schemas.microsoft.com/office/spreadsheetml/2017/richdata2" ref="B6:I198">
      <sortCondition ref="I5:I115"/>
    </sortState>
  </autoFilter>
  <mergeCells count="4">
    <mergeCell ref="B3:C3"/>
    <mergeCell ref="B2:G2"/>
    <mergeCell ref="D3:E3"/>
    <mergeCell ref="G3:I3"/>
  </mergeCells>
  <pageMargins left="0.78740157499999996" right="0.78740157499999996" top="0.984251969" bottom="0.984251969" header="0.4921259845" footer="0.4921259845"/>
  <pageSetup paperSize="9" scale="82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CC"/>
  </sheetPr>
  <dimension ref="B1:J33"/>
  <sheetViews>
    <sheetView showGridLines="0" zoomScale="120" zoomScaleNormal="120" workbookViewId="0">
      <selection activeCell="L12" sqref="L12"/>
    </sheetView>
  </sheetViews>
  <sheetFormatPr defaultRowHeight="13.2" x14ac:dyDescent="0.25"/>
  <cols>
    <col min="1" max="1" width="0.88671875" customWidth="1"/>
    <col min="2" max="2" width="6.88671875" customWidth="1"/>
    <col min="3" max="3" width="10" customWidth="1"/>
    <col min="4" max="5" width="11.109375" style="32" customWidth="1"/>
    <col min="6" max="6" width="7.6640625" customWidth="1"/>
    <col min="7" max="7" width="8.88671875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61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27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53</v>
      </c>
      <c r="D5" s="37" t="s">
        <v>494</v>
      </c>
      <c r="E5" s="35" t="s">
        <v>232</v>
      </c>
      <c r="F5" s="23" t="s">
        <v>34</v>
      </c>
      <c r="G5" s="23">
        <v>2001</v>
      </c>
      <c r="H5" s="23" t="s">
        <v>757</v>
      </c>
      <c r="I5" s="22" t="s">
        <v>759</v>
      </c>
      <c r="J5" s="24">
        <v>1.8263888888888889E-2</v>
      </c>
    </row>
    <row r="6" spans="2:10" s="25" customFormat="1" ht="10.199999999999999" x14ac:dyDescent="0.2">
      <c r="B6" s="21">
        <v>2</v>
      </c>
      <c r="C6" s="21">
        <v>85</v>
      </c>
      <c r="D6" s="38" t="s">
        <v>334</v>
      </c>
      <c r="E6" s="35" t="s">
        <v>332</v>
      </c>
      <c r="F6" s="23" t="s">
        <v>34</v>
      </c>
      <c r="G6" s="23">
        <v>1985</v>
      </c>
      <c r="H6" s="23" t="s">
        <v>7</v>
      </c>
      <c r="I6" s="22" t="s">
        <v>759</v>
      </c>
      <c r="J6" s="24">
        <v>2.0254629629629629E-2</v>
      </c>
    </row>
    <row r="7" spans="2:10" s="25" customFormat="1" ht="10.199999999999999" x14ac:dyDescent="0.2">
      <c r="B7" s="21">
        <v>3</v>
      </c>
      <c r="C7" s="21">
        <v>8</v>
      </c>
      <c r="D7" s="38" t="s">
        <v>335</v>
      </c>
      <c r="E7" s="35" t="s">
        <v>470</v>
      </c>
      <c r="F7" s="23" t="s">
        <v>34</v>
      </c>
      <c r="G7" s="23">
        <v>1988</v>
      </c>
      <c r="H7" s="23" t="s">
        <v>7</v>
      </c>
      <c r="I7" s="22" t="s">
        <v>759</v>
      </c>
      <c r="J7" s="24">
        <v>2.0324074074074074E-2</v>
      </c>
    </row>
    <row r="8" spans="2:10" s="25" customFormat="1" ht="10.199999999999999" x14ac:dyDescent="0.2">
      <c r="B8" s="21">
        <v>4</v>
      </c>
      <c r="C8" s="21">
        <v>46</v>
      </c>
      <c r="D8" s="38" t="s">
        <v>375</v>
      </c>
      <c r="E8" s="35" t="s">
        <v>103</v>
      </c>
      <c r="F8" s="23" t="s">
        <v>34</v>
      </c>
      <c r="G8" s="23">
        <v>2008</v>
      </c>
      <c r="H8" s="23" t="s">
        <v>4</v>
      </c>
      <c r="I8" s="22" t="s">
        <v>759</v>
      </c>
      <c r="J8" s="24">
        <v>2.0347222222222221E-2</v>
      </c>
    </row>
    <row r="9" spans="2:10" s="25" customFormat="1" ht="10.199999999999999" x14ac:dyDescent="0.2">
      <c r="B9" s="21">
        <v>5</v>
      </c>
      <c r="C9" s="21">
        <v>52</v>
      </c>
      <c r="D9" s="38" t="s">
        <v>656</v>
      </c>
      <c r="E9" s="35" t="s">
        <v>142</v>
      </c>
      <c r="F9" s="23" t="s">
        <v>34</v>
      </c>
      <c r="G9" s="23">
        <v>2000</v>
      </c>
      <c r="H9" s="23" t="s">
        <v>8</v>
      </c>
      <c r="I9" s="22" t="s">
        <v>759</v>
      </c>
      <c r="J9" s="24">
        <v>2.0960648148148148E-2</v>
      </c>
    </row>
    <row r="10" spans="2:10" s="25" customFormat="1" ht="10.199999999999999" x14ac:dyDescent="0.2">
      <c r="B10" s="21">
        <v>6</v>
      </c>
      <c r="C10" s="21">
        <v>75</v>
      </c>
      <c r="D10" s="38" t="s">
        <v>590</v>
      </c>
      <c r="E10" s="35" t="s">
        <v>142</v>
      </c>
      <c r="F10" s="23" t="s">
        <v>34</v>
      </c>
      <c r="G10" s="23">
        <v>2009</v>
      </c>
      <c r="H10" s="23" t="s">
        <v>4</v>
      </c>
      <c r="I10" s="22" t="s">
        <v>759</v>
      </c>
      <c r="J10" s="24">
        <v>2.1435185185185186E-2</v>
      </c>
    </row>
    <row r="11" spans="2:10" s="25" customFormat="1" ht="10.199999999999999" x14ac:dyDescent="0.2">
      <c r="B11" s="21">
        <v>7</v>
      </c>
      <c r="C11" s="21">
        <v>83</v>
      </c>
      <c r="D11" s="38" t="s">
        <v>631</v>
      </c>
      <c r="E11" s="35" t="s">
        <v>232</v>
      </c>
      <c r="F11" s="23" t="s">
        <v>34</v>
      </c>
      <c r="G11" s="23">
        <v>1986</v>
      </c>
      <c r="H11" s="23" t="s">
        <v>632</v>
      </c>
      <c r="I11" s="22" t="s">
        <v>759</v>
      </c>
      <c r="J11" s="24">
        <v>2.179398148148148E-2</v>
      </c>
    </row>
    <row r="12" spans="2:10" s="25" customFormat="1" ht="10.199999999999999" x14ac:dyDescent="0.2">
      <c r="B12" s="21">
        <v>8</v>
      </c>
      <c r="C12" s="21">
        <v>73</v>
      </c>
      <c r="D12" s="38" t="s">
        <v>649</v>
      </c>
      <c r="E12" s="35" t="s">
        <v>140</v>
      </c>
      <c r="F12" s="23" t="s">
        <v>34</v>
      </c>
      <c r="G12" s="23">
        <v>1987</v>
      </c>
      <c r="H12" s="23" t="s">
        <v>7</v>
      </c>
      <c r="I12" s="22" t="s">
        <v>759</v>
      </c>
      <c r="J12" s="24">
        <v>2.1874999999999999E-2</v>
      </c>
    </row>
    <row r="13" spans="2:10" s="25" customFormat="1" ht="10.199999999999999" x14ac:dyDescent="0.2">
      <c r="B13" s="21">
        <v>9</v>
      </c>
      <c r="C13" s="21">
        <v>14</v>
      </c>
      <c r="D13" s="38" t="s">
        <v>112</v>
      </c>
      <c r="E13" s="35" t="s">
        <v>272</v>
      </c>
      <c r="F13" s="23" t="s">
        <v>34</v>
      </c>
      <c r="G13" s="23">
        <v>1987</v>
      </c>
      <c r="H13" s="23" t="s">
        <v>676</v>
      </c>
      <c r="I13" s="22" t="s">
        <v>759</v>
      </c>
      <c r="J13" s="24">
        <v>2.2013888888888888E-2</v>
      </c>
    </row>
    <row r="14" spans="2:10" s="25" customFormat="1" ht="10.199999999999999" x14ac:dyDescent="0.2">
      <c r="B14" s="21">
        <v>10</v>
      </c>
      <c r="C14" s="21">
        <v>15</v>
      </c>
      <c r="D14" s="38" t="s">
        <v>734</v>
      </c>
      <c r="E14" s="35" t="s">
        <v>140</v>
      </c>
      <c r="F14" s="23" t="s">
        <v>34</v>
      </c>
      <c r="G14" s="23">
        <v>1993</v>
      </c>
      <c r="H14" s="23">
        <v>0</v>
      </c>
      <c r="I14" s="22" t="s">
        <v>759</v>
      </c>
      <c r="J14" s="24">
        <v>2.2638888888888889E-2</v>
      </c>
    </row>
    <row r="15" spans="2:10" s="25" customFormat="1" ht="10.199999999999999" x14ac:dyDescent="0.2">
      <c r="B15" s="21">
        <v>11</v>
      </c>
      <c r="C15" s="21">
        <v>71</v>
      </c>
      <c r="D15" s="38" t="s">
        <v>749</v>
      </c>
      <c r="E15" s="35" t="s">
        <v>346</v>
      </c>
      <c r="F15" s="23" t="s">
        <v>34</v>
      </c>
      <c r="G15" s="23">
        <v>1985</v>
      </c>
      <c r="H15" s="23" t="s">
        <v>17</v>
      </c>
      <c r="I15" s="22" t="s">
        <v>759</v>
      </c>
      <c r="J15" s="24">
        <v>2.2662037037037036E-2</v>
      </c>
    </row>
    <row r="16" spans="2:10" s="25" customFormat="1" ht="10.199999999999999" x14ac:dyDescent="0.2">
      <c r="B16" s="21">
        <v>12</v>
      </c>
      <c r="C16" s="21">
        <v>86</v>
      </c>
      <c r="D16" s="38" t="s">
        <v>755</v>
      </c>
      <c r="E16" s="35" t="s">
        <v>258</v>
      </c>
      <c r="F16" s="23" t="s">
        <v>34</v>
      </c>
      <c r="G16" s="23">
        <v>1987</v>
      </c>
      <c r="H16" s="23" t="s">
        <v>7</v>
      </c>
      <c r="I16" s="22" t="s">
        <v>759</v>
      </c>
      <c r="J16" s="24">
        <v>2.2731481481481481E-2</v>
      </c>
    </row>
    <row r="17" spans="2:10" s="25" customFormat="1" ht="10.199999999999999" x14ac:dyDescent="0.2">
      <c r="B17" s="21">
        <v>13</v>
      </c>
      <c r="C17" s="21">
        <v>77</v>
      </c>
      <c r="D17" s="38" t="s">
        <v>753</v>
      </c>
      <c r="E17" s="35" t="s">
        <v>243</v>
      </c>
      <c r="F17" s="23" t="s">
        <v>34</v>
      </c>
      <c r="G17" s="23">
        <v>1987</v>
      </c>
      <c r="H17" s="23">
        <v>0</v>
      </c>
      <c r="I17" s="22" t="s">
        <v>759</v>
      </c>
      <c r="J17" s="24">
        <v>2.3634259259259258E-2</v>
      </c>
    </row>
    <row r="18" spans="2:10" s="25" customFormat="1" ht="10.199999999999999" x14ac:dyDescent="0.2">
      <c r="B18" s="21">
        <v>14</v>
      </c>
      <c r="C18" s="21">
        <v>18</v>
      </c>
      <c r="D18" s="38" t="s">
        <v>735</v>
      </c>
      <c r="E18" s="35" t="s">
        <v>384</v>
      </c>
      <c r="F18" s="23" t="s">
        <v>34</v>
      </c>
      <c r="G18" s="23">
        <v>1985</v>
      </c>
      <c r="H18" s="23">
        <v>0</v>
      </c>
      <c r="I18" s="22" t="s">
        <v>759</v>
      </c>
      <c r="J18" s="24">
        <v>2.3692129629629629E-2</v>
      </c>
    </row>
    <row r="19" spans="2:10" s="25" customFormat="1" ht="10.199999999999999" x14ac:dyDescent="0.2">
      <c r="B19" s="21">
        <v>15</v>
      </c>
      <c r="C19" s="21">
        <v>37</v>
      </c>
      <c r="D19" s="38" t="s">
        <v>335</v>
      </c>
      <c r="E19" s="35" t="s">
        <v>332</v>
      </c>
      <c r="F19" s="23" t="s">
        <v>34</v>
      </c>
      <c r="G19" s="23">
        <v>1986</v>
      </c>
      <c r="H19" s="23" t="s">
        <v>7</v>
      </c>
      <c r="I19" s="22" t="s">
        <v>759</v>
      </c>
      <c r="J19" s="24">
        <v>2.4907407407407406E-2</v>
      </c>
    </row>
    <row r="20" spans="2:10" s="25" customFormat="1" ht="10.199999999999999" x14ac:dyDescent="0.2">
      <c r="B20" s="21">
        <v>16</v>
      </c>
      <c r="C20" s="21">
        <v>43</v>
      </c>
      <c r="D20" s="38" t="s">
        <v>741</v>
      </c>
      <c r="E20" s="35" t="s">
        <v>346</v>
      </c>
      <c r="F20" s="23" t="s">
        <v>34</v>
      </c>
      <c r="G20" s="23">
        <v>1989</v>
      </c>
      <c r="H20" s="23" t="s">
        <v>17</v>
      </c>
      <c r="I20" s="22" t="s">
        <v>759</v>
      </c>
      <c r="J20" s="24">
        <v>2.7094907407407408E-2</v>
      </c>
    </row>
    <row r="21" spans="2:10" s="25" customFormat="1" ht="10.199999999999999" x14ac:dyDescent="0.2">
      <c r="B21" s="21">
        <v>17</v>
      </c>
      <c r="C21" s="21">
        <v>67</v>
      </c>
      <c r="D21" s="38" t="s">
        <v>751</v>
      </c>
      <c r="E21" s="35" t="s">
        <v>272</v>
      </c>
      <c r="F21" s="23" t="s">
        <v>34</v>
      </c>
      <c r="G21" s="23">
        <v>2003</v>
      </c>
      <c r="H21" s="23" t="s">
        <v>752</v>
      </c>
      <c r="I21" s="22" t="s">
        <v>759</v>
      </c>
      <c r="J21" s="24">
        <v>2.9733796296296296E-2</v>
      </c>
    </row>
    <row r="22" spans="2:10" s="25" customFormat="1" ht="10.199999999999999" x14ac:dyDescent="0.2">
      <c r="B22" s="21">
        <v>18</v>
      </c>
      <c r="C22" s="21">
        <v>66</v>
      </c>
      <c r="D22" s="38" t="s">
        <v>743</v>
      </c>
      <c r="E22" s="35" t="s">
        <v>130</v>
      </c>
      <c r="F22" s="23" t="s">
        <v>34</v>
      </c>
      <c r="G22" s="23">
        <v>1986</v>
      </c>
      <c r="H22" s="23" t="s">
        <v>744</v>
      </c>
      <c r="I22" s="22" t="s">
        <v>759</v>
      </c>
      <c r="J22" s="24">
        <v>3.412037037037037E-2</v>
      </c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FFCC"/>
  </sheetPr>
  <dimension ref="B1:J33"/>
  <sheetViews>
    <sheetView showGridLines="0" zoomScale="120" zoomScaleNormal="120" workbookViewId="0">
      <selection activeCell="C5" sqref="C5:J17"/>
    </sheetView>
  </sheetViews>
  <sheetFormatPr defaultRowHeight="13.2" x14ac:dyDescent="0.25"/>
  <cols>
    <col min="1" max="1" width="1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62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89</v>
      </c>
      <c r="D5" s="37" t="s">
        <v>448</v>
      </c>
      <c r="E5" s="35" t="s">
        <v>332</v>
      </c>
      <c r="F5" s="23" t="s">
        <v>34</v>
      </c>
      <c r="G5" s="23">
        <v>1976</v>
      </c>
      <c r="H5" s="23" t="s">
        <v>449</v>
      </c>
      <c r="I5" s="22" t="s">
        <v>760</v>
      </c>
      <c r="J5" s="24">
        <v>1.9409722222222221E-2</v>
      </c>
    </row>
    <row r="6" spans="2:10" s="25" customFormat="1" ht="10.199999999999999" x14ac:dyDescent="0.2">
      <c r="B6" s="21">
        <v>2</v>
      </c>
      <c r="C6" s="21">
        <v>56</v>
      </c>
      <c r="D6" s="38" t="s">
        <v>259</v>
      </c>
      <c r="E6" s="35" t="s">
        <v>272</v>
      </c>
      <c r="F6" s="23" t="s">
        <v>34</v>
      </c>
      <c r="G6" s="23">
        <v>1982</v>
      </c>
      <c r="H6" s="23" t="s">
        <v>5</v>
      </c>
      <c r="I6" s="22" t="s">
        <v>760</v>
      </c>
      <c r="J6" s="24">
        <v>1.9502314814814816E-2</v>
      </c>
    </row>
    <row r="7" spans="2:10" s="25" customFormat="1" ht="10.199999999999999" x14ac:dyDescent="0.2">
      <c r="B7" s="21">
        <v>3</v>
      </c>
      <c r="C7" s="21">
        <v>45</v>
      </c>
      <c r="D7" s="38" t="s">
        <v>146</v>
      </c>
      <c r="E7" s="35" t="s">
        <v>142</v>
      </c>
      <c r="F7" s="23" t="s">
        <v>34</v>
      </c>
      <c r="G7" s="23">
        <v>1980</v>
      </c>
      <c r="H7" s="23" t="s">
        <v>7</v>
      </c>
      <c r="I7" s="22" t="s">
        <v>760</v>
      </c>
      <c r="J7" s="24">
        <v>1.9699074074074074E-2</v>
      </c>
    </row>
    <row r="8" spans="2:10" s="25" customFormat="1" ht="10.199999999999999" x14ac:dyDescent="0.2">
      <c r="B8" s="21">
        <v>4</v>
      </c>
      <c r="C8" s="21">
        <v>31</v>
      </c>
      <c r="D8" s="38" t="s">
        <v>112</v>
      </c>
      <c r="E8" s="35" t="s">
        <v>130</v>
      </c>
      <c r="F8" s="23" t="s">
        <v>34</v>
      </c>
      <c r="G8" s="23">
        <v>1975</v>
      </c>
      <c r="H8" s="23" t="s">
        <v>547</v>
      </c>
      <c r="I8" s="22" t="s">
        <v>760</v>
      </c>
      <c r="J8" s="24">
        <v>2.0034722222222221E-2</v>
      </c>
    </row>
    <row r="9" spans="2:10" s="25" customFormat="1" ht="10.199999999999999" x14ac:dyDescent="0.2">
      <c r="B9" s="21">
        <v>5</v>
      </c>
      <c r="C9" s="21">
        <v>63</v>
      </c>
      <c r="D9" s="38" t="s">
        <v>299</v>
      </c>
      <c r="E9" s="35" t="s">
        <v>296</v>
      </c>
      <c r="F9" s="23" t="s">
        <v>34</v>
      </c>
      <c r="G9" s="23">
        <v>1979</v>
      </c>
      <c r="H9" s="23" t="s">
        <v>48</v>
      </c>
      <c r="I9" s="22" t="s">
        <v>760</v>
      </c>
      <c r="J9" s="24">
        <v>2.0069444444444445E-2</v>
      </c>
    </row>
    <row r="10" spans="2:10" s="25" customFormat="1" ht="10.199999999999999" x14ac:dyDescent="0.2">
      <c r="B10" s="21">
        <v>6</v>
      </c>
      <c r="C10" s="21">
        <v>28</v>
      </c>
      <c r="D10" s="38" t="s">
        <v>740</v>
      </c>
      <c r="E10" s="35" t="s">
        <v>272</v>
      </c>
      <c r="F10" s="23" t="s">
        <v>34</v>
      </c>
      <c r="G10" s="23">
        <v>1980</v>
      </c>
      <c r="H10" s="23" t="s">
        <v>16</v>
      </c>
      <c r="I10" s="22" t="s">
        <v>760</v>
      </c>
      <c r="J10" s="24">
        <v>2.1087962962962965E-2</v>
      </c>
    </row>
    <row r="11" spans="2:10" s="25" customFormat="1" ht="10.199999999999999" x14ac:dyDescent="0.2">
      <c r="B11" s="21">
        <v>7</v>
      </c>
      <c r="C11" s="21">
        <v>48</v>
      </c>
      <c r="D11" s="38" t="s">
        <v>381</v>
      </c>
      <c r="E11" s="35" t="s">
        <v>142</v>
      </c>
      <c r="F11" s="23" t="s">
        <v>34</v>
      </c>
      <c r="G11" s="23">
        <v>1980</v>
      </c>
      <c r="H11" s="23" t="s">
        <v>382</v>
      </c>
      <c r="I11" s="22" t="s">
        <v>760</v>
      </c>
      <c r="J11" s="24">
        <v>2.1909722222222223E-2</v>
      </c>
    </row>
    <row r="12" spans="2:10" s="25" customFormat="1" ht="10.199999999999999" x14ac:dyDescent="0.2">
      <c r="B12" s="21">
        <v>8</v>
      </c>
      <c r="C12" s="21">
        <v>47</v>
      </c>
      <c r="D12" s="38" t="s">
        <v>506</v>
      </c>
      <c r="E12" s="35" t="s">
        <v>232</v>
      </c>
      <c r="F12" s="23" t="s">
        <v>34</v>
      </c>
      <c r="G12" s="23">
        <v>1975</v>
      </c>
      <c r="H12" s="23" t="s">
        <v>77</v>
      </c>
      <c r="I12" s="22" t="s">
        <v>760</v>
      </c>
      <c r="J12" s="24">
        <v>2.326388888888889E-2</v>
      </c>
    </row>
    <row r="13" spans="2:10" s="25" customFormat="1" ht="10.199999999999999" x14ac:dyDescent="0.2">
      <c r="B13" s="21">
        <v>9</v>
      </c>
      <c r="C13" s="21">
        <v>32</v>
      </c>
      <c r="D13" s="38" t="s">
        <v>94</v>
      </c>
      <c r="E13" s="35" t="s">
        <v>93</v>
      </c>
      <c r="F13" s="23" t="s">
        <v>34</v>
      </c>
      <c r="G13" s="23">
        <v>1975</v>
      </c>
      <c r="H13" s="23" t="s">
        <v>7</v>
      </c>
      <c r="I13" s="22" t="s">
        <v>760</v>
      </c>
      <c r="J13" s="24">
        <v>2.4988425925925924E-2</v>
      </c>
    </row>
    <row r="14" spans="2:10" s="25" customFormat="1" ht="10.199999999999999" x14ac:dyDescent="0.2">
      <c r="B14" s="21">
        <v>10</v>
      </c>
      <c r="C14" s="21">
        <v>23</v>
      </c>
      <c r="D14" s="38" t="s">
        <v>737</v>
      </c>
      <c r="E14" s="35" t="s">
        <v>158</v>
      </c>
      <c r="F14" s="23" t="s">
        <v>34</v>
      </c>
      <c r="G14" s="23">
        <v>1975</v>
      </c>
      <c r="H14" s="23" t="s">
        <v>17</v>
      </c>
      <c r="I14" s="22" t="s">
        <v>760</v>
      </c>
      <c r="J14" s="24">
        <v>2.5185185185185185E-2</v>
      </c>
    </row>
    <row r="15" spans="2:10" s="25" customFormat="1" ht="10.199999999999999" x14ac:dyDescent="0.2">
      <c r="B15" s="21">
        <v>11</v>
      </c>
      <c r="C15" s="21">
        <v>44</v>
      </c>
      <c r="D15" s="38" t="s">
        <v>507</v>
      </c>
      <c r="E15" s="35" t="s">
        <v>165</v>
      </c>
      <c r="F15" s="23" t="s">
        <v>34</v>
      </c>
      <c r="G15" s="23">
        <v>1980</v>
      </c>
      <c r="H15" s="23" t="s">
        <v>508</v>
      </c>
      <c r="I15" s="22" t="s">
        <v>760</v>
      </c>
      <c r="J15" s="24">
        <v>2.537037037037037E-2</v>
      </c>
    </row>
    <row r="16" spans="2:10" s="25" customFormat="1" ht="10.199999999999999" x14ac:dyDescent="0.2">
      <c r="B16" s="21">
        <v>12</v>
      </c>
      <c r="C16" s="21">
        <v>88</v>
      </c>
      <c r="D16" s="38" t="s">
        <v>704</v>
      </c>
      <c r="E16" s="35" t="s">
        <v>456</v>
      </c>
      <c r="F16" s="23" t="s">
        <v>34</v>
      </c>
      <c r="G16" s="23">
        <v>1976</v>
      </c>
      <c r="H16" s="23" t="s">
        <v>15</v>
      </c>
      <c r="I16" s="22" t="s">
        <v>760</v>
      </c>
      <c r="J16" s="24">
        <v>2.6608796296296297E-2</v>
      </c>
    </row>
    <row r="17" spans="2:10" s="25" customFormat="1" ht="10.199999999999999" x14ac:dyDescent="0.2">
      <c r="B17" s="21">
        <v>13</v>
      </c>
      <c r="C17" s="21">
        <v>6</v>
      </c>
      <c r="D17" s="38" t="s">
        <v>267</v>
      </c>
      <c r="E17" s="35" t="s">
        <v>354</v>
      </c>
      <c r="F17" s="23" t="s">
        <v>34</v>
      </c>
      <c r="G17" s="23">
        <v>1982</v>
      </c>
      <c r="H17" s="23" t="s">
        <v>7</v>
      </c>
      <c r="I17" s="22" t="s">
        <v>760</v>
      </c>
      <c r="J17" s="24">
        <v>2.6990740740740742E-2</v>
      </c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>
        <v>28</v>
      </c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1">
        <v>29</v>
      </c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FFCC"/>
  </sheetPr>
  <dimension ref="B1:J33"/>
  <sheetViews>
    <sheetView showGridLines="0" zoomScale="120" zoomScaleNormal="120" workbookViewId="0">
      <selection activeCell="L24" sqref="L24"/>
    </sheetView>
  </sheetViews>
  <sheetFormatPr defaultRowHeight="13.2" x14ac:dyDescent="0.25"/>
  <cols>
    <col min="1" max="1" width="1.33203125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69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22</v>
      </c>
      <c r="D5" s="37" t="s">
        <v>499</v>
      </c>
      <c r="E5" s="35" t="s">
        <v>104</v>
      </c>
      <c r="F5" s="23" t="s">
        <v>34</v>
      </c>
      <c r="G5" s="23">
        <v>1974</v>
      </c>
      <c r="H5" s="23" t="s">
        <v>15</v>
      </c>
      <c r="I5" s="22" t="s">
        <v>761</v>
      </c>
      <c r="J5" s="24">
        <v>2.074074074074074E-2</v>
      </c>
    </row>
    <row r="6" spans="2:10" s="25" customFormat="1" ht="10.199999999999999" x14ac:dyDescent="0.2">
      <c r="B6" s="21">
        <v>2</v>
      </c>
      <c r="C6" s="21">
        <v>76</v>
      </c>
      <c r="D6" s="38" t="s">
        <v>223</v>
      </c>
      <c r="E6" s="35" t="s">
        <v>104</v>
      </c>
      <c r="F6" s="23" t="s">
        <v>34</v>
      </c>
      <c r="G6" s="23">
        <v>1972</v>
      </c>
      <c r="H6" s="23" t="s">
        <v>85</v>
      </c>
      <c r="I6" s="22" t="s">
        <v>761</v>
      </c>
      <c r="J6" s="24">
        <v>2.1678240740740741E-2</v>
      </c>
    </row>
    <row r="7" spans="2:10" s="25" customFormat="1" ht="10.199999999999999" x14ac:dyDescent="0.2">
      <c r="B7" s="21">
        <v>3</v>
      </c>
      <c r="C7" s="21">
        <v>13</v>
      </c>
      <c r="D7" s="38" t="s">
        <v>732</v>
      </c>
      <c r="E7" s="35" t="s">
        <v>332</v>
      </c>
      <c r="F7" s="23" t="s">
        <v>34</v>
      </c>
      <c r="G7" s="23">
        <v>1973</v>
      </c>
      <c r="H7" s="23" t="s">
        <v>733</v>
      </c>
      <c r="I7" s="22" t="s">
        <v>761</v>
      </c>
      <c r="J7" s="24">
        <v>2.1967592592592594E-2</v>
      </c>
    </row>
    <row r="8" spans="2:10" s="25" customFormat="1" ht="10.199999999999999" x14ac:dyDescent="0.2">
      <c r="B8" s="21">
        <v>4</v>
      </c>
      <c r="C8" s="21">
        <v>10</v>
      </c>
      <c r="D8" s="38" t="s">
        <v>273</v>
      </c>
      <c r="E8" s="35" t="s">
        <v>272</v>
      </c>
      <c r="F8" s="23" t="s">
        <v>34</v>
      </c>
      <c r="G8" s="23">
        <v>1968</v>
      </c>
      <c r="H8" s="23" t="s">
        <v>24</v>
      </c>
      <c r="I8" s="22" t="s">
        <v>761</v>
      </c>
      <c r="J8" s="24">
        <v>2.3217592592592592E-2</v>
      </c>
    </row>
    <row r="9" spans="2:10" s="25" customFormat="1" ht="10.199999999999999" x14ac:dyDescent="0.2">
      <c r="B9" s="21">
        <v>5</v>
      </c>
      <c r="C9" s="21">
        <v>54</v>
      </c>
      <c r="D9" s="38" t="s">
        <v>701</v>
      </c>
      <c r="E9" s="35" t="s">
        <v>702</v>
      </c>
      <c r="F9" s="23" t="s">
        <v>34</v>
      </c>
      <c r="G9" s="23">
        <v>1970</v>
      </c>
      <c r="H9" s="23" t="s">
        <v>703</v>
      </c>
      <c r="I9" s="22" t="s">
        <v>761</v>
      </c>
      <c r="J9" s="24">
        <v>2.3599537037037037E-2</v>
      </c>
    </row>
    <row r="10" spans="2:10" s="25" customFormat="1" ht="10.199999999999999" x14ac:dyDescent="0.2">
      <c r="B10" s="21">
        <v>6</v>
      </c>
      <c r="C10" s="21">
        <v>49</v>
      </c>
      <c r="D10" s="38" t="s">
        <v>246</v>
      </c>
      <c r="E10" s="35" t="s">
        <v>351</v>
      </c>
      <c r="F10" s="23" t="s">
        <v>34</v>
      </c>
      <c r="G10" s="23">
        <v>1974</v>
      </c>
      <c r="H10" s="23" t="s">
        <v>758</v>
      </c>
      <c r="I10" s="22" t="s">
        <v>761</v>
      </c>
      <c r="J10" s="24">
        <v>2.4166666666666666E-2</v>
      </c>
    </row>
    <row r="11" spans="2:10" s="25" customFormat="1" ht="10.199999999999999" x14ac:dyDescent="0.2">
      <c r="B11" s="21">
        <v>7</v>
      </c>
      <c r="C11" s="21">
        <v>50</v>
      </c>
      <c r="D11" s="38" t="s">
        <v>742</v>
      </c>
      <c r="E11" s="35" t="s">
        <v>154</v>
      </c>
      <c r="F11" s="23" t="s">
        <v>34</v>
      </c>
      <c r="G11" s="23">
        <v>1974</v>
      </c>
      <c r="H11" s="23">
        <v>0</v>
      </c>
      <c r="I11" s="22" t="s">
        <v>761</v>
      </c>
      <c r="J11" s="24">
        <v>2.4722222222222222E-2</v>
      </c>
    </row>
    <row r="12" spans="2:10" s="25" customFormat="1" ht="10.199999999999999" x14ac:dyDescent="0.2">
      <c r="B12" s="21">
        <v>8</v>
      </c>
      <c r="C12" s="21">
        <v>78</v>
      </c>
      <c r="D12" s="38" t="s">
        <v>466</v>
      </c>
      <c r="E12" s="35" t="s">
        <v>200</v>
      </c>
      <c r="F12" s="23" t="s">
        <v>34</v>
      </c>
      <c r="G12" s="23">
        <v>1972</v>
      </c>
      <c r="H12" s="23" t="s">
        <v>35</v>
      </c>
      <c r="I12" s="22" t="s">
        <v>761</v>
      </c>
      <c r="J12" s="24">
        <v>2.476851851851852E-2</v>
      </c>
    </row>
    <row r="13" spans="2:10" s="25" customFormat="1" ht="10.199999999999999" x14ac:dyDescent="0.2">
      <c r="B13" s="21">
        <v>9</v>
      </c>
      <c r="C13" s="21">
        <v>41</v>
      </c>
      <c r="D13" s="38" t="s">
        <v>287</v>
      </c>
      <c r="E13" s="35" t="s">
        <v>130</v>
      </c>
      <c r="F13" s="23" t="s">
        <v>34</v>
      </c>
      <c r="G13" s="23">
        <v>1965</v>
      </c>
      <c r="H13" s="23" t="s">
        <v>15</v>
      </c>
      <c r="I13" s="22" t="s">
        <v>761</v>
      </c>
      <c r="J13" s="24">
        <v>2.5428240740740741E-2</v>
      </c>
    </row>
    <row r="14" spans="2:10" s="25" customFormat="1" ht="10.199999999999999" x14ac:dyDescent="0.2">
      <c r="B14" s="21">
        <v>10</v>
      </c>
      <c r="C14" s="21">
        <v>34</v>
      </c>
      <c r="D14" s="38" t="s">
        <v>311</v>
      </c>
      <c r="E14" s="35" t="s">
        <v>272</v>
      </c>
      <c r="F14" s="23" t="s">
        <v>34</v>
      </c>
      <c r="G14" s="23">
        <v>1969</v>
      </c>
      <c r="H14" s="23" t="s">
        <v>16</v>
      </c>
      <c r="I14" s="22" t="s">
        <v>761</v>
      </c>
      <c r="J14" s="24">
        <v>2.5509259259259259E-2</v>
      </c>
    </row>
    <row r="15" spans="2:10" s="25" customFormat="1" ht="10.199999999999999" x14ac:dyDescent="0.2">
      <c r="B15" s="21">
        <v>11</v>
      </c>
      <c r="C15" s="21">
        <v>4</v>
      </c>
      <c r="D15" s="38" t="s">
        <v>730</v>
      </c>
      <c r="E15" s="35" t="s">
        <v>185</v>
      </c>
      <c r="F15" s="23" t="s">
        <v>34</v>
      </c>
      <c r="G15" s="23">
        <v>1968</v>
      </c>
      <c r="H15" s="23" t="s">
        <v>731</v>
      </c>
      <c r="I15" s="22" t="s">
        <v>761</v>
      </c>
      <c r="J15" s="24">
        <v>2.7106481481481481E-2</v>
      </c>
    </row>
    <row r="16" spans="2:10" s="25" customFormat="1" ht="10.199999999999999" x14ac:dyDescent="0.2">
      <c r="B16" s="21">
        <v>12</v>
      </c>
      <c r="C16" s="21">
        <v>79</v>
      </c>
      <c r="D16" s="38" t="s">
        <v>564</v>
      </c>
      <c r="E16" s="35" t="s">
        <v>565</v>
      </c>
      <c r="F16" s="23" t="s">
        <v>34</v>
      </c>
      <c r="G16" s="23">
        <v>1971</v>
      </c>
      <c r="H16" s="23" t="s">
        <v>4</v>
      </c>
      <c r="I16" s="22" t="s">
        <v>761</v>
      </c>
      <c r="J16" s="24">
        <v>2.7465277777777779E-2</v>
      </c>
    </row>
    <row r="17" spans="2:10" s="25" customFormat="1" ht="10.199999999999999" x14ac:dyDescent="0.2">
      <c r="B17" s="21">
        <v>13</v>
      </c>
      <c r="C17" s="21">
        <v>84</v>
      </c>
      <c r="D17" s="38" t="s">
        <v>284</v>
      </c>
      <c r="E17" s="35" t="s">
        <v>130</v>
      </c>
      <c r="F17" s="23" t="s">
        <v>34</v>
      </c>
      <c r="G17" s="23">
        <v>1974</v>
      </c>
      <c r="H17" s="23" t="s">
        <v>7</v>
      </c>
      <c r="I17" s="22" t="s">
        <v>761</v>
      </c>
      <c r="J17" s="24">
        <v>2.7696759259259258E-2</v>
      </c>
    </row>
    <row r="18" spans="2:10" s="25" customFormat="1" ht="10.199999999999999" x14ac:dyDescent="0.2">
      <c r="B18" s="21">
        <v>14</v>
      </c>
      <c r="C18" s="21">
        <v>1</v>
      </c>
      <c r="D18" s="38" t="s">
        <v>725</v>
      </c>
      <c r="E18" s="35" t="s">
        <v>130</v>
      </c>
      <c r="F18" s="23" t="s">
        <v>34</v>
      </c>
      <c r="G18" s="23">
        <v>1973</v>
      </c>
      <c r="H18" s="23" t="s">
        <v>726</v>
      </c>
      <c r="I18" s="22" t="s">
        <v>761</v>
      </c>
      <c r="J18" s="24">
        <v>2.7708333333333335E-2</v>
      </c>
    </row>
    <row r="19" spans="2:10" s="25" customFormat="1" ht="10.199999999999999" x14ac:dyDescent="0.2">
      <c r="B19" s="21">
        <v>15</v>
      </c>
      <c r="C19" s="21">
        <v>91</v>
      </c>
      <c r="D19" s="38" t="s">
        <v>526</v>
      </c>
      <c r="E19" s="35" t="s">
        <v>346</v>
      </c>
      <c r="F19" s="23" t="s">
        <v>34</v>
      </c>
      <c r="G19" s="23">
        <v>1969</v>
      </c>
      <c r="H19" s="23" t="s">
        <v>77</v>
      </c>
      <c r="I19" s="22" t="s">
        <v>761</v>
      </c>
      <c r="J19" s="24">
        <v>2.9050925925925924E-2</v>
      </c>
    </row>
    <row r="20" spans="2:10" s="25" customFormat="1" ht="10.199999999999999" x14ac:dyDescent="0.2">
      <c r="B20" s="21">
        <v>16</v>
      </c>
      <c r="C20" s="21">
        <v>80</v>
      </c>
      <c r="D20" s="38" t="s">
        <v>211</v>
      </c>
      <c r="E20" s="35" t="s">
        <v>354</v>
      </c>
      <c r="F20" s="23" t="s">
        <v>34</v>
      </c>
      <c r="G20" s="23">
        <v>1966</v>
      </c>
      <c r="H20" s="23" t="s">
        <v>15</v>
      </c>
      <c r="I20" s="22" t="s">
        <v>761</v>
      </c>
      <c r="J20" s="24">
        <v>3.0613425925925926E-2</v>
      </c>
    </row>
    <row r="21" spans="2:10" s="25" customFormat="1" ht="10.199999999999999" x14ac:dyDescent="0.2">
      <c r="B21" s="21">
        <v>17</v>
      </c>
      <c r="C21" s="21">
        <v>90</v>
      </c>
      <c r="D21" s="38" t="s">
        <v>486</v>
      </c>
      <c r="E21" s="35" t="s">
        <v>485</v>
      </c>
      <c r="F21" s="23" t="s">
        <v>34</v>
      </c>
      <c r="G21" s="23">
        <v>1970</v>
      </c>
      <c r="H21" s="23" t="s">
        <v>487</v>
      </c>
      <c r="I21" s="22" t="s">
        <v>761</v>
      </c>
      <c r="J21" s="24">
        <v>3.1620370370370368E-2</v>
      </c>
    </row>
    <row r="22" spans="2:10" s="25" customFormat="1" ht="10.199999999999999" x14ac:dyDescent="0.2">
      <c r="B22" s="21">
        <v>18</v>
      </c>
      <c r="C22" s="21">
        <v>65</v>
      </c>
      <c r="D22" s="38" t="s">
        <v>153</v>
      </c>
      <c r="E22" s="35" t="s">
        <v>152</v>
      </c>
      <c r="F22" s="23" t="s">
        <v>34</v>
      </c>
      <c r="G22" s="23">
        <v>1969</v>
      </c>
      <c r="H22" s="23" t="s">
        <v>12</v>
      </c>
      <c r="I22" s="22" t="s">
        <v>761</v>
      </c>
      <c r="J22" s="24">
        <v>3.1631944444444442E-2</v>
      </c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D4:E4"/>
    <mergeCell ref="C1:H1"/>
    <mergeCell ref="D2:F2"/>
    <mergeCell ref="H2:J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CC"/>
  </sheetPr>
  <dimension ref="B1:J33"/>
  <sheetViews>
    <sheetView showGridLines="0" zoomScale="120" zoomScaleNormal="120" workbookViewId="0">
      <selection activeCell="L7" sqref="L7"/>
    </sheetView>
  </sheetViews>
  <sheetFormatPr defaultRowHeight="13.2" x14ac:dyDescent="0.25"/>
  <cols>
    <col min="1" max="1" width="0.6640625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63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21</v>
      </c>
      <c r="D5" s="37" t="s">
        <v>285</v>
      </c>
      <c r="E5" s="35" t="s">
        <v>130</v>
      </c>
      <c r="F5" s="23" t="s">
        <v>34</v>
      </c>
      <c r="G5" s="23">
        <v>1964</v>
      </c>
      <c r="H5" s="23" t="s">
        <v>54</v>
      </c>
      <c r="I5" s="22" t="s">
        <v>762</v>
      </c>
      <c r="J5" s="24">
        <v>2.2893518518518518E-2</v>
      </c>
    </row>
    <row r="6" spans="2:10" s="25" customFormat="1" ht="10.199999999999999" x14ac:dyDescent="0.2">
      <c r="B6" s="21">
        <v>2</v>
      </c>
      <c r="C6" s="21">
        <v>36</v>
      </c>
      <c r="D6" s="38" t="s">
        <v>763</v>
      </c>
      <c r="E6" s="35" t="s">
        <v>636</v>
      </c>
      <c r="F6" s="23" t="s">
        <v>34</v>
      </c>
      <c r="G6" s="23">
        <v>1959</v>
      </c>
      <c r="H6" s="23" t="s">
        <v>16</v>
      </c>
      <c r="I6" s="22" t="s">
        <v>762</v>
      </c>
      <c r="J6" s="24">
        <v>2.3518518518518518E-2</v>
      </c>
    </row>
    <row r="7" spans="2:10" s="25" customFormat="1" ht="10.199999999999999" x14ac:dyDescent="0.2">
      <c r="B7" s="21">
        <v>3</v>
      </c>
      <c r="C7" s="21">
        <v>7</v>
      </c>
      <c r="D7" s="38" t="s">
        <v>484</v>
      </c>
      <c r="E7" s="35" t="s">
        <v>483</v>
      </c>
      <c r="F7" s="23" t="s">
        <v>34</v>
      </c>
      <c r="G7" s="23">
        <v>1961</v>
      </c>
      <c r="H7" s="23" t="s">
        <v>4</v>
      </c>
      <c r="I7" s="22" t="s">
        <v>762</v>
      </c>
      <c r="J7" s="24">
        <v>2.6921296296296297E-2</v>
      </c>
    </row>
    <row r="8" spans="2:10" s="25" customFormat="1" ht="10.199999999999999" x14ac:dyDescent="0.2">
      <c r="B8" s="21">
        <v>4</v>
      </c>
      <c r="C8" s="21">
        <v>60</v>
      </c>
      <c r="D8" s="38" t="s">
        <v>563</v>
      </c>
      <c r="E8" s="35" t="s">
        <v>154</v>
      </c>
      <c r="F8" s="23" t="s">
        <v>34</v>
      </c>
      <c r="G8" s="23">
        <v>1957</v>
      </c>
      <c r="H8" s="23" t="s">
        <v>6</v>
      </c>
      <c r="I8" s="22" t="s">
        <v>762</v>
      </c>
      <c r="J8" s="24">
        <v>2.8148148148148148E-2</v>
      </c>
    </row>
    <row r="9" spans="2:10" s="25" customFormat="1" ht="10.199999999999999" x14ac:dyDescent="0.2">
      <c r="B9" s="21">
        <v>5</v>
      </c>
      <c r="C9" s="21">
        <v>62</v>
      </c>
      <c r="D9" s="38" t="s">
        <v>520</v>
      </c>
      <c r="E9" s="35" t="s">
        <v>521</v>
      </c>
      <c r="F9" s="23" t="s">
        <v>34</v>
      </c>
      <c r="G9" s="23">
        <v>1958</v>
      </c>
      <c r="H9" s="23" t="s">
        <v>7</v>
      </c>
      <c r="I9" s="22" t="s">
        <v>762</v>
      </c>
      <c r="J9" s="24">
        <v>3.0347222222222223E-2</v>
      </c>
    </row>
    <row r="10" spans="2:10" s="25" customFormat="1" ht="10.199999999999999" x14ac:dyDescent="0.2">
      <c r="B10" s="21">
        <v>6</v>
      </c>
      <c r="C10" s="21">
        <v>30</v>
      </c>
      <c r="D10" s="38" t="s">
        <v>613</v>
      </c>
      <c r="E10" s="35" t="s">
        <v>181</v>
      </c>
      <c r="F10" s="23" t="s">
        <v>34</v>
      </c>
      <c r="G10" s="23">
        <v>1957</v>
      </c>
      <c r="H10" s="23" t="s">
        <v>574</v>
      </c>
      <c r="I10" s="22" t="s">
        <v>762</v>
      </c>
      <c r="J10" s="24">
        <v>3.0532407407407407E-2</v>
      </c>
    </row>
    <row r="11" spans="2:10" s="25" customFormat="1" ht="10.199999999999999" x14ac:dyDescent="0.2">
      <c r="B11" s="21">
        <v>7</v>
      </c>
      <c r="C11" s="21">
        <v>9</v>
      </c>
      <c r="D11" s="38" t="s">
        <v>662</v>
      </c>
      <c r="E11" s="35" t="s">
        <v>253</v>
      </c>
      <c r="F11" s="23" t="s">
        <v>34</v>
      </c>
      <c r="G11" s="23">
        <v>1960</v>
      </c>
      <c r="H11" s="23" t="s">
        <v>24</v>
      </c>
      <c r="I11" s="22" t="s">
        <v>762</v>
      </c>
      <c r="J11" s="24">
        <v>3.0833333333333334E-2</v>
      </c>
    </row>
    <row r="12" spans="2:10" s="25" customFormat="1" ht="10.199999999999999" x14ac:dyDescent="0.2">
      <c r="B12" s="21">
        <v>8</v>
      </c>
      <c r="C12" s="21">
        <v>81</v>
      </c>
      <c r="D12" s="38" t="s">
        <v>110</v>
      </c>
      <c r="E12" s="35" t="s">
        <v>109</v>
      </c>
      <c r="F12" s="23" t="s">
        <v>34</v>
      </c>
      <c r="G12" s="23">
        <v>1959</v>
      </c>
      <c r="H12" s="23" t="s">
        <v>7</v>
      </c>
      <c r="I12" s="22" t="s">
        <v>762</v>
      </c>
      <c r="J12" s="24">
        <v>3.5833333333333335E-2</v>
      </c>
    </row>
    <row r="13" spans="2:10" s="25" customFormat="1" ht="10.199999999999999" x14ac:dyDescent="0.2">
      <c r="B13" s="21">
        <v>9</v>
      </c>
      <c r="C13" s="21">
        <v>64</v>
      </c>
      <c r="D13" s="38" t="s">
        <v>698</v>
      </c>
      <c r="E13" s="35" t="s">
        <v>699</v>
      </c>
      <c r="F13" s="23" t="s">
        <v>34</v>
      </c>
      <c r="G13" s="23">
        <v>1955</v>
      </c>
      <c r="H13" s="23" t="s">
        <v>7</v>
      </c>
      <c r="I13" s="22" t="s">
        <v>762</v>
      </c>
      <c r="J13" s="24" t="s">
        <v>580</v>
      </c>
    </row>
    <row r="14" spans="2:10" s="25" customFormat="1" ht="10.199999999999999" x14ac:dyDescent="0.2">
      <c r="B14" s="21">
        <v>10</v>
      </c>
      <c r="C14" s="21"/>
      <c r="D14" s="38"/>
      <c r="E14" s="35"/>
      <c r="F14" s="23"/>
      <c r="G14" s="23"/>
      <c r="H14" s="23"/>
      <c r="I14" s="22"/>
      <c r="J14" s="24"/>
    </row>
    <row r="15" spans="2:10" s="25" customFormat="1" ht="10.199999999999999" x14ac:dyDescent="0.2">
      <c r="B15" s="21">
        <v>11</v>
      </c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>
        <v>12</v>
      </c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>
        <v>13</v>
      </c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FFCC"/>
  </sheetPr>
  <dimension ref="B1:J33"/>
  <sheetViews>
    <sheetView showGridLines="0" zoomScale="120" zoomScaleNormal="120" workbookViewId="0">
      <selection activeCell="C5" sqref="C5:J8"/>
    </sheetView>
  </sheetViews>
  <sheetFormatPr defaultRowHeight="13.2" x14ac:dyDescent="0.25"/>
  <cols>
    <col min="1" max="1" width="0.88671875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64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12</v>
      </c>
      <c r="D5" s="37" t="s">
        <v>663</v>
      </c>
      <c r="E5" s="35" t="s">
        <v>158</v>
      </c>
      <c r="F5" s="23" t="s">
        <v>34</v>
      </c>
      <c r="G5" s="23">
        <v>1953</v>
      </c>
      <c r="H5" s="23" t="s">
        <v>664</v>
      </c>
      <c r="I5" s="22" t="s">
        <v>764</v>
      </c>
      <c r="J5" s="24">
        <v>2.6666666666666668E-2</v>
      </c>
    </row>
    <row r="6" spans="2:10" s="25" customFormat="1" ht="10.199999999999999" x14ac:dyDescent="0.2">
      <c r="B6" s="21">
        <v>2</v>
      </c>
      <c r="C6" s="21">
        <v>87</v>
      </c>
      <c r="D6" s="38" t="s">
        <v>157</v>
      </c>
      <c r="E6" s="35" t="s">
        <v>154</v>
      </c>
      <c r="F6" s="23" t="s">
        <v>34</v>
      </c>
      <c r="G6" s="23">
        <v>1948</v>
      </c>
      <c r="H6" s="23" t="s">
        <v>7</v>
      </c>
      <c r="I6" s="22" t="s">
        <v>764</v>
      </c>
      <c r="J6" s="24">
        <v>3.5717592592592592E-2</v>
      </c>
    </row>
    <row r="7" spans="2:10" s="25" customFormat="1" ht="10.199999999999999" x14ac:dyDescent="0.2">
      <c r="B7" s="21">
        <v>3</v>
      </c>
      <c r="C7" s="21">
        <v>11</v>
      </c>
      <c r="D7" s="38" t="s">
        <v>276</v>
      </c>
      <c r="E7" s="35" t="s">
        <v>272</v>
      </c>
      <c r="F7" s="23" t="s">
        <v>34</v>
      </c>
      <c r="G7" s="23">
        <v>1945</v>
      </c>
      <c r="H7" s="23" t="s">
        <v>7</v>
      </c>
      <c r="I7" s="22" t="s">
        <v>764</v>
      </c>
      <c r="J7" s="24">
        <v>3.5821759259259262E-2</v>
      </c>
    </row>
    <row r="8" spans="2:10" s="25" customFormat="1" ht="10.199999999999999" x14ac:dyDescent="0.2">
      <c r="B8" s="21">
        <v>4</v>
      </c>
      <c r="C8" s="21">
        <v>35</v>
      </c>
      <c r="D8" s="38" t="s">
        <v>175</v>
      </c>
      <c r="E8" s="35" t="s">
        <v>167</v>
      </c>
      <c r="F8" s="23" t="s">
        <v>34</v>
      </c>
      <c r="G8" s="23">
        <v>1947</v>
      </c>
      <c r="H8" s="23" t="s">
        <v>7</v>
      </c>
      <c r="I8" s="22" t="s">
        <v>764</v>
      </c>
      <c r="J8" s="24">
        <v>3.7118055555555557E-2</v>
      </c>
    </row>
    <row r="9" spans="2:10" s="25" customFormat="1" ht="10.199999999999999" x14ac:dyDescent="0.2">
      <c r="B9" s="21">
        <v>5</v>
      </c>
      <c r="C9" s="21"/>
      <c r="D9" s="38"/>
      <c r="E9" s="35"/>
      <c r="F9" s="23"/>
      <c r="G9" s="23"/>
      <c r="H9" s="23"/>
      <c r="I9" s="22"/>
      <c r="J9" s="24"/>
    </row>
    <row r="10" spans="2:10" s="25" customFormat="1" ht="10.199999999999999" x14ac:dyDescent="0.2">
      <c r="B10" s="21">
        <v>6</v>
      </c>
      <c r="C10" s="21"/>
      <c r="D10" s="38"/>
      <c r="E10" s="35"/>
      <c r="F10" s="23"/>
      <c r="G10" s="23"/>
      <c r="H10" s="23"/>
      <c r="I10" s="22"/>
      <c r="J10" s="24"/>
    </row>
    <row r="11" spans="2:10" s="25" customFormat="1" ht="10.199999999999999" x14ac:dyDescent="0.2">
      <c r="B11" s="21">
        <v>7</v>
      </c>
      <c r="C11" s="21"/>
      <c r="D11" s="38"/>
      <c r="E11" s="35"/>
      <c r="F11" s="23"/>
      <c r="G11" s="23"/>
      <c r="H11" s="23"/>
      <c r="I11" s="22"/>
      <c r="J11" s="24"/>
    </row>
    <row r="12" spans="2:10" s="25" customFormat="1" ht="10.199999999999999" x14ac:dyDescent="0.2">
      <c r="B12" s="21">
        <v>8</v>
      </c>
      <c r="C12" s="21"/>
      <c r="D12" s="38"/>
      <c r="E12" s="35"/>
      <c r="F12" s="23"/>
      <c r="G12" s="23"/>
      <c r="H12" s="23"/>
      <c r="I12" s="22"/>
      <c r="J12" s="24"/>
    </row>
    <row r="13" spans="2:10" s="25" customFormat="1" ht="10.199999999999999" x14ac:dyDescent="0.2">
      <c r="B13" s="21">
        <v>9</v>
      </c>
      <c r="C13" s="21"/>
      <c r="D13" s="38"/>
      <c r="E13" s="35"/>
      <c r="F13" s="23"/>
      <c r="G13" s="23"/>
      <c r="H13" s="23"/>
      <c r="I13" s="22"/>
      <c r="J13" s="24"/>
    </row>
    <row r="14" spans="2:10" s="25" customFormat="1" ht="10.199999999999999" x14ac:dyDescent="0.2">
      <c r="B14" s="21">
        <v>10</v>
      </c>
      <c r="C14" s="21"/>
      <c r="D14" s="38"/>
      <c r="E14" s="35"/>
      <c r="F14" s="23"/>
      <c r="G14" s="23"/>
      <c r="H14" s="23"/>
      <c r="I14" s="22"/>
      <c r="J14" s="24"/>
    </row>
    <row r="15" spans="2:10" s="25" customFormat="1" ht="10.199999999999999" x14ac:dyDescent="0.2">
      <c r="B15" s="21">
        <v>11</v>
      </c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>
        <v>12</v>
      </c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>
        <v>13</v>
      </c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FFCC"/>
  </sheetPr>
  <dimension ref="B1:J33"/>
  <sheetViews>
    <sheetView showGridLines="0" zoomScale="120" zoomScaleNormal="120" workbookViewId="0">
      <selection activeCell="N15" sqref="N15"/>
    </sheetView>
  </sheetViews>
  <sheetFormatPr defaultRowHeight="13.2" x14ac:dyDescent="0.25"/>
  <cols>
    <col min="1" max="1" width="1" customWidth="1"/>
    <col min="2" max="2" width="6.33203125" bestFit="1" customWidth="1"/>
    <col min="3" max="3" width="8.109375" bestFit="1" customWidth="1"/>
    <col min="4" max="5" width="11.109375" style="32" customWidth="1"/>
    <col min="6" max="6" width="6.88671875" bestFit="1" customWidth="1"/>
    <col min="7" max="7" width="8" bestFit="1" customWidth="1"/>
    <col min="8" max="8" width="18.33203125" bestFit="1" customWidth="1"/>
    <col min="9" max="9" width="10.6640625" bestFit="1" customWidth="1"/>
    <col min="10" max="10" width="7.109375" bestFit="1" customWidth="1"/>
  </cols>
  <sheetData>
    <row r="1" spans="2:10" s="12" customFormat="1" ht="28.2" thickBot="1" x14ac:dyDescent="0.45">
      <c r="C1" s="88" t="s">
        <v>2</v>
      </c>
      <c r="D1" s="88"/>
      <c r="E1" s="88"/>
      <c r="F1" s="88"/>
      <c r="G1" s="88"/>
      <c r="H1" s="88"/>
      <c r="I1" s="13">
        <f>'Databáze_běžců+Startovka'!H2</f>
        <v>2024</v>
      </c>
      <c r="J1" s="14"/>
    </row>
    <row r="2" spans="2:10" s="15" customFormat="1" ht="18" thickBot="1" x14ac:dyDescent="0.35">
      <c r="D2" s="89">
        <f>'Databáze_běžců+Startovka'!D3</f>
        <v>45546</v>
      </c>
      <c r="E2" s="89"/>
      <c r="F2" s="89"/>
      <c r="G2" s="16"/>
      <c r="H2" s="90" t="s">
        <v>65</v>
      </c>
      <c r="I2" s="91"/>
      <c r="J2" s="92"/>
    </row>
    <row r="3" spans="2:10" ht="13.8" thickBot="1" x14ac:dyDescent="0.3">
      <c r="C3" s="4"/>
      <c r="D3" s="17"/>
      <c r="E3" s="17"/>
      <c r="F3" s="4"/>
      <c r="G3" s="4"/>
      <c r="H3" s="5"/>
    </row>
    <row r="4" spans="2:10" ht="40.200000000000003" thickBot="1" x14ac:dyDescent="0.3">
      <c r="B4" s="18" t="s">
        <v>59</v>
      </c>
      <c r="C4" s="18" t="s">
        <v>30</v>
      </c>
      <c r="D4" s="93" t="s">
        <v>92</v>
      </c>
      <c r="E4" s="94"/>
      <c r="F4" s="19" t="s">
        <v>32</v>
      </c>
      <c r="G4" s="19" t="s">
        <v>3</v>
      </c>
      <c r="H4" s="19" t="s">
        <v>0</v>
      </c>
      <c r="I4" s="19" t="s">
        <v>31</v>
      </c>
      <c r="J4" s="20" t="s">
        <v>1</v>
      </c>
    </row>
    <row r="5" spans="2:10" s="25" customFormat="1" ht="10.199999999999999" x14ac:dyDescent="0.2">
      <c r="B5" s="21">
        <v>1</v>
      </c>
      <c r="C5" s="21">
        <v>19</v>
      </c>
      <c r="D5" s="38" t="s">
        <v>468</v>
      </c>
      <c r="E5" s="35" t="s">
        <v>467</v>
      </c>
      <c r="F5" s="23" t="s">
        <v>33</v>
      </c>
      <c r="G5" s="23">
        <v>1998</v>
      </c>
      <c r="H5" s="23" t="s">
        <v>35</v>
      </c>
      <c r="I5" s="22" t="s">
        <v>765</v>
      </c>
      <c r="J5" s="24">
        <v>2.0509259259259258E-2</v>
      </c>
    </row>
    <row r="6" spans="2:10" s="25" customFormat="1" ht="10.199999999999999" x14ac:dyDescent="0.2">
      <c r="B6" s="21">
        <v>2</v>
      </c>
      <c r="C6" s="21">
        <v>2</v>
      </c>
      <c r="D6" s="38" t="s">
        <v>727</v>
      </c>
      <c r="E6" s="35" t="s">
        <v>728</v>
      </c>
      <c r="F6" s="23" t="s">
        <v>33</v>
      </c>
      <c r="G6" s="23">
        <v>1987</v>
      </c>
      <c r="H6" s="23" t="s">
        <v>729</v>
      </c>
      <c r="I6" s="22" t="s">
        <v>765</v>
      </c>
      <c r="J6" s="24">
        <v>2.1574074074074075E-2</v>
      </c>
    </row>
    <row r="7" spans="2:10" s="25" customFormat="1" ht="10.199999999999999" x14ac:dyDescent="0.2">
      <c r="B7" s="21">
        <v>3</v>
      </c>
      <c r="C7" s="21">
        <v>25</v>
      </c>
      <c r="D7" s="38" t="s">
        <v>358</v>
      </c>
      <c r="E7" s="35" t="s">
        <v>150</v>
      </c>
      <c r="F7" s="23" t="s">
        <v>33</v>
      </c>
      <c r="G7" s="23">
        <v>1989</v>
      </c>
      <c r="H7" s="23" t="s">
        <v>4</v>
      </c>
      <c r="I7" s="22" t="s">
        <v>765</v>
      </c>
      <c r="J7" s="24">
        <v>2.375E-2</v>
      </c>
    </row>
    <row r="8" spans="2:10" s="25" customFormat="1" ht="10.199999999999999" x14ac:dyDescent="0.2">
      <c r="B8" s="21">
        <v>4</v>
      </c>
      <c r="C8" s="21">
        <v>58</v>
      </c>
      <c r="D8" s="38" t="s">
        <v>709</v>
      </c>
      <c r="E8" s="35" t="s">
        <v>461</v>
      </c>
      <c r="F8" s="23" t="s">
        <v>33</v>
      </c>
      <c r="G8" s="23">
        <v>1991</v>
      </c>
      <c r="H8" s="23" t="s">
        <v>703</v>
      </c>
      <c r="I8" s="22" t="s">
        <v>765</v>
      </c>
      <c r="J8" s="24">
        <v>2.4016203703703703E-2</v>
      </c>
    </row>
    <row r="9" spans="2:10" s="25" customFormat="1" ht="10.199999999999999" x14ac:dyDescent="0.2">
      <c r="B9" s="21">
        <v>5</v>
      </c>
      <c r="C9" s="21">
        <v>17</v>
      </c>
      <c r="D9" s="38" t="s">
        <v>678</v>
      </c>
      <c r="E9" s="35" t="s">
        <v>557</v>
      </c>
      <c r="F9" s="23" t="s">
        <v>33</v>
      </c>
      <c r="G9" s="23">
        <v>1985</v>
      </c>
      <c r="H9" s="23" t="s">
        <v>17</v>
      </c>
      <c r="I9" s="22" t="s">
        <v>765</v>
      </c>
      <c r="J9" s="24">
        <v>2.4247685185185185E-2</v>
      </c>
    </row>
    <row r="10" spans="2:10" s="25" customFormat="1" ht="10.199999999999999" x14ac:dyDescent="0.2">
      <c r="B10" s="21">
        <v>6</v>
      </c>
      <c r="C10" s="21">
        <v>69</v>
      </c>
      <c r="D10" s="38" t="s">
        <v>707</v>
      </c>
      <c r="E10" s="35" t="s">
        <v>524</v>
      </c>
      <c r="F10" s="23" t="s">
        <v>33</v>
      </c>
      <c r="G10" s="23">
        <v>1992</v>
      </c>
      <c r="H10" s="23" t="s">
        <v>708</v>
      </c>
      <c r="I10" s="22" t="s">
        <v>765</v>
      </c>
      <c r="J10" s="24">
        <v>2.5266203703703704E-2</v>
      </c>
    </row>
    <row r="11" spans="2:10" s="25" customFormat="1" ht="10.199999999999999" x14ac:dyDescent="0.2">
      <c r="B11" s="21">
        <v>7</v>
      </c>
      <c r="C11" s="21">
        <v>26</v>
      </c>
      <c r="D11" s="38" t="s">
        <v>431</v>
      </c>
      <c r="E11" s="35" t="s">
        <v>150</v>
      </c>
      <c r="F11" s="23" t="s">
        <v>33</v>
      </c>
      <c r="G11" s="23">
        <v>1990</v>
      </c>
      <c r="H11" s="23" t="s">
        <v>7</v>
      </c>
      <c r="I11" s="22" t="s">
        <v>765</v>
      </c>
      <c r="J11" s="24">
        <v>2.5624999999999998E-2</v>
      </c>
    </row>
    <row r="12" spans="2:10" s="25" customFormat="1" ht="10.199999999999999" x14ac:dyDescent="0.2">
      <c r="B12" s="21">
        <v>8</v>
      </c>
      <c r="C12" s="21">
        <v>82</v>
      </c>
      <c r="D12" s="38" t="s">
        <v>756</v>
      </c>
      <c r="E12" s="35" t="s">
        <v>202</v>
      </c>
      <c r="F12" s="23" t="s">
        <v>33</v>
      </c>
      <c r="G12" s="23">
        <v>1986</v>
      </c>
      <c r="H12" s="23" t="s">
        <v>632</v>
      </c>
      <c r="I12" s="22" t="s">
        <v>765</v>
      </c>
      <c r="J12" s="24">
        <v>2.7719907407407408E-2</v>
      </c>
    </row>
    <row r="13" spans="2:10" s="25" customFormat="1" ht="10.199999999999999" x14ac:dyDescent="0.2">
      <c r="B13" s="21">
        <v>9</v>
      </c>
      <c r="C13" s="21">
        <v>68</v>
      </c>
      <c r="D13" s="38" t="s">
        <v>745</v>
      </c>
      <c r="E13" s="35" t="s">
        <v>321</v>
      </c>
      <c r="F13" s="23" t="s">
        <v>33</v>
      </c>
      <c r="G13" s="23">
        <v>2001</v>
      </c>
      <c r="H13" s="23">
        <v>0</v>
      </c>
      <c r="I13" s="22" t="s">
        <v>765</v>
      </c>
      <c r="J13" s="24">
        <v>3.0034722222222223E-2</v>
      </c>
    </row>
    <row r="14" spans="2:10" s="25" customFormat="1" ht="10.199999999999999" x14ac:dyDescent="0.2">
      <c r="B14" s="21">
        <v>10</v>
      </c>
      <c r="C14" s="21">
        <v>27</v>
      </c>
      <c r="D14" s="38" t="s">
        <v>706</v>
      </c>
      <c r="E14" s="35" t="s">
        <v>359</v>
      </c>
      <c r="F14" s="23" t="s">
        <v>33</v>
      </c>
      <c r="G14" s="23">
        <v>1995</v>
      </c>
      <c r="H14" s="23" t="s">
        <v>676</v>
      </c>
      <c r="I14" s="22" t="s">
        <v>765</v>
      </c>
      <c r="J14" s="24">
        <v>3.861111111111111E-2</v>
      </c>
    </row>
    <row r="15" spans="2:10" s="25" customFormat="1" ht="10.199999999999999" x14ac:dyDescent="0.2">
      <c r="B15" s="21">
        <v>11</v>
      </c>
      <c r="C15" s="21"/>
      <c r="D15" s="38"/>
      <c r="E15" s="35"/>
      <c r="F15" s="23"/>
      <c r="G15" s="23"/>
      <c r="H15" s="23"/>
      <c r="I15" s="22"/>
      <c r="J15" s="24"/>
    </row>
    <row r="16" spans="2:10" s="25" customFormat="1" ht="10.199999999999999" x14ac:dyDescent="0.2">
      <c r="B16" s="21">
        <v>12</v>
      </c>
      <c r="C16" s="21"/>
      <c r="D16" s="38"/>
      <c r="E16" s="35"/>
      <c r="F16" s="23"/>
      <c r="G16" s="23"/>
      <c r="H16" s="23"/>
      <c r="I16" s="22"/>
      <c r="J16" s="24"/>
    </row>
    <row r="17" spans="2:10" s="25" customFormat="1" ht="10.199999999999999" x14ac:dyDescent="0.2">
      <c r="B17" s="21">
        <v>13</v>
      </c>
      <c r="C17" s="21"/>
      <c r="D17" s="38"/>
      <c r="E17" s="35"/>
      <c r="F17" s="23"/>
      <c r="G17" s="23"/>
      <c r="H17" s="23"/>
      <c r="I17" s="22"/>
      <c r="J17" s="24"/>
    </row>
    <row r="18" spans="2:10" s="25" customFormat="1" ht="10.199999999999999" x14ac:dyDescent="0.2">
      <c r="B18" s="21">
        <v>14</v>
      </c>
      <c r="C18" s="21"/>
      <c r="D18" s="38"/>
      <c r="E18" s="35"/>
      <c r="F18" s="23"/>
      <c r="G18" s="23"/>
      <c r="H18" s="23"/>
      <c r="I18" s="22"/>
      <c r="J18" s="24"/>
    </row>
    <row r="19" spans="2:10" s="25" customFormat="1" ht="10.199999999999999" x14ac:dyDescent="0.2">
      <c r="B19" s="21">
        <v>15</v>
      </c>
      <c r="C19" s="21"/>
      <c r="D19" s="38"/>
      <c r="E19" s="35"/>
      <c r="F19" s="23"/>
      <c r="G19" s="23"/>
      <c r="H19" s="23"/>
      <c r="I19" s="22"/>
      <c r="J19" s="24"/>
    </row>
    <row r="20" spans="2:10" s="25" customFormat="1" ht="10.199999999999999" x14ac:dyDescent="0.2">
      <c r="B20" s="21">
        <v>16</v>
      </c>
      <c r="C20" s="21"/>
      <c r="D20" s="38"/>
      <c r="E20" s="35"/>
      <c r="F20" s="23"/>
      <c r="G20" s="23"/>
      <c r="H20" s="23"/>
      <c r="I20" s="22"/>
      <c r="J20" s="24"/>
    </row>
    <row r="21" spans="2:10" s="25" customFormat="1" ht="10.199999999999999" x14ac:dyDescent="0.2">
      <c r="B21" s="21">
        <v>17</v>
      </c>
      <c r="C21" s="21"/>
      <c r="D21" s="38"/>
      <c r="E21" s="35"/>
      <c r="F21" s="23"/>
      <c r="G21" s="23"/>
      <c r="H21" s="23"/>
      <c r="I21" s="22"/>
      <c r="J21" s="24"/>
    </row>
    <row r="22" spans="2:10" s="25" customFormat="1" ht="10.199999999999999" x14ac:dyDescent="0.2">
      <c r="B22" s="21">
        <v>18</v>
      </c>
      <c r="C22" s="21"/>
      <c r="D22" s="38"/>
      <c r="E22" s="35"/>
      <c r="F22" s="23"/>
      <c r="G22" s="23"/>
      <c r="H22" s="23"/>
      <c r="I22" s="22"/>
      <c r="J22" s="24"/>
    </row>
    <row r="23" spans="2:10" s="25" customFormat="1" ht="10.199999999999999" x14ac:dyDescent="0.2">
      <c r="B23" s="21">
        <v>19</v>
      </c>
      <c r="C23" s="21"/>
      <c r="D23" s="38"/>
      <c r="E23" s="35"/>
      <c r="F23" s="23"/>
      <c r="G23" s="23"/>
      <c r="H23" s="23"/>
      <c r="I23" s="22"/>
      <c r="J23" s="24"/>
    </row>
    <row r="24" spans="2:10" s="25" customFormat="1" ht="10.199999999999999" x14ac:dyDescent="0.2">
      <c r="B24" s="21">
        <v>20</v>
      </c>
      <c r="C24" s="21"/>
      <c r="D24" s="38"/>
      <c r="E24" s="35"/>
      <c r="F24" s="23"/>
      <c r="G24" s="23"/>
      <c r="H24" s="23"/>
      <c r="I24" s="22"/>
      <c r="J24" s="24"/>
    </row>
    <row r="25" spans="2:10" s="25" customFormat="1" ht="10.199999999999999" x14ac:dyDescent="0.2">
      <c r="B25" s="21">
        <v>21</v>
      </c>
      <c r="C25" s="21"/>
      <c r="D25" s="38"/>
      <c r="E25" s="35"/>
      <c r="F25" s="23"/>
      <c r="G25" s="23"/>
      <c r="H25" s="23"/>
      <c r="I25" s="22"/>
      <c r="J25" s="24"/>
    </row>
    <row r="26" spans="2:10" s="25" customFormat="1" ht="10.199999999999999" x14ac:dyDescent="0.2">
      <c r="B26" s="21">
        <v>22</v>
      </c>
      <c r="C26" s="21"/>
      <c r="D26" s="38"/>
      <c r="E26" s="35"/>
      <c r="F26" s="23"/>
      <c r="G26" s="23"/>
      <c r="H26" s="23"/>
      <c r="I26" s="22"/>
      <c r="J26" s="24"/>
    </row>
    <row r="27" spans="2:10" s="25" customFormat="1" ht="10.199999999999999" x14ac:dyDescent="0.2">
      <c r="B27" s="21">
        <v>23</v>
      </c>
      <c r="C27" s="21"/>
      <c r="D27" s="38"/>
      <c r="E27" s="35"/>
      <c r="F27" s="23"/>
      <c r="G27" s="23"/>
      <c r="H27" s="23"/>
      <c r="I27" s="22"/>
      <c r="J27" s="24"/>
    </row>
    <row r="28" spans="2:10" s="25" customFormat="1" ht="10.199999999999999" x14ac:dyDescent="0.2">
      <c r="B28" s="21">
        <v>24</v>
      </c>
      <c r="C28" s="21"/>
      <c r="D28" s="38"/>
      <c r="E28" s="35"/>
      <c r="F28" s="23"/>
      <c r="G28" s="23"/>
      <c r="H28" s="23"/>
      <c r="I28" s="22"/>
      <c r="J28" s="24"/>
    </row>
    <row r="29" spans="2:10" s="25" customFormat="1" ht="10.199999999999999" x14ac:dyDescent="0.2">
      <c r="B29" s="21">
        <v>25</v>
      </c>
      <c r="C29" s="21"/>
      <c r="D29" s="38"/>
      <c r="E29" s="35"/>
      <c r="F29" s="23"/>
      <c r="G29" s="23"/>
      <c r="H29" s="23"/>
      <c r="I29" s="22"/>
      <c r="J29" s="24"/>
    </row>
    <row r="30" spans="2:10" s="25" customFormat="1" ht="10.199999999999999" x14ac:dyDescent="0.2">
      <c r="B30" s="21">
        <v>26</v>
      </c>
      <c r="C30" s="21"/>
      <c r="D30" s="38"/>
      <c r="E30" s="35"/>
      <c r="F30" s="23"/>
      <c r="G30" s="23"/>
      <c r="H30" s="23"/>
      <c r="I30" s="22"/>
      <c r="J30" s="24"/>
    </row>
    <row r="31" spans="2:10" s="25" customFormat="1" ht="10.199999999999999" x14ac:dyDescent="0.2">
      <c r="B31" s="21">
        <v>27</v>
      </c>
      <c r="C31" s="21"/>
      <c r="D31" s="38"/>
      <c r="E31" s="35"/>
      <c r="F31" s="23"/>
      <c r="G31" s="23"/>
      <c r="H31" s="23"/>
      <c r="I31" s="22"/>
      <c r="J31" s="24"/>
    </row>
    <row r="32" spans="2:10" s="25" customFormat="1" ht="10.199999999999999" x14ac:dyDescent="0.2">
      <c r="B32" s="21"/>
      <c r="C32" s="21"/>
      <c r="D32" s="38"/>
      <c r="E32" s="35"/>
      <c r="F32" s="23"/>
      <c r="G32" s="23"/>
      <c r="H32" s="23"/>
      <c r="I32" s="22"/>
      <c r="J32" s="24"/>
    </row>
    <row r="33" spans="2:10" s="25" customFormat="1" ht="10.8" thickBot="1" x14ac:dyDescent="0.25">
      <c r="B33" s="26"/>
      <c r="C33" s="26"/>
      <c r="D33" s="39"/>
      <c r="E33" s="36"/>
      <c r="F33" s="28"/>
      <c r="G33" s="28"/>
      <c r="H33" s="28"/>
      <c r="I33" s="27"/>
      <c r="J33" s="29"/>
    </row>
  </sheetData>
  <mergeCells count="4">
    <mergeCell ref="C1:H1"/>
    <mergeCell ref="D2:F2"/>
    <mergeCell ref="H2:J2"/>
    <mergeCell ref="D4:E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Databáze_běžců+Startovka</vt:lpstr>
      <vt:lpstr>Časy</vt:lpstr>
      <vt:lpstr>Výsledky - řazení</vt:lpstr>
      <vt:lpstr>Muži_A</vt:lpstr>
      <vt:lpstr>Muži_B</vt:lpstr>
      <vt:lpstr>Muži_C</vt:lpstr>
      <vt:lpstr>Muži_D</vt:lpstr>
      <vt:lpstr>Muži_E</vt:lpstr>
      <vt:lpstr>Ženy_F</vt:lpstr>
      <vt:lpstr>Ženy_G</vt:lpstr>
      <vt:lpstr>Ženy_H</vt:lpstr>
      <vt:lpstr>Příchozí</vt:lpstr>
      <vt:lpstr>Výsledky_Absolutně</vt:lpstr>
      <vt:lpstr>Adam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Michal Fendrych</cp:lastModifiedBy>
  <cp:lastPrinted>2017-09-06T16:03:24Z</cp:lastPrinted>
  <dcterms:created xsi:type="dcterms:W3CDTF">2004-09-21T18:08:02Z</dcterms:created>
  <dcterms:modified xsi:type="dcterms:W3CDTF">2024-09-11T16:22:10Z</dcterms:modified>
</cp:coreProperties>
</file>